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3"/>
  </bookViews>
  <sheets>
    <sheet name="источники 11 " sheetId="1" r:id="rId1"/>
    <sheet name="источники 12  " sheetId="2" r:id="rId2"/>
    <sheet name="№13 заимствования" sheetId="3" r:id="rId3"/>
    <sheet name="№14 заимствования " sheetId="4" r:id="rId4"/>
  </sheets>
  <definedNames>
    <definedName name="_xlnm.Print_Area" localSheetId="0">'источники 11 '!$A$1:$C$42</definedName>
    <definedName name="_xlnm.Print_Area" localSheetId="1">'источники 12  '!$A$1:$D$43</definedName>
  </definedNames>
  <calcPr fullCalcOnLoad="1"/>
</workbook>
</file>

<file path=xl/sharedStrings.xml><?xml version="1.0" encoding="utf-8"?>
<sst xmlns="http://schemas.openxmlformats.org/spreadsheetml/2006/main" count="136" uniqueCount="78">
  <si>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</si>
  <si>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</si>
  <si>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</si>
  <si>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</si>
  <si>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</si>
  <si>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</si>
  <si>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</si>
  <si>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</si>
  <si>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</si>
  <si>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</si>
  <si>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</si>
  <si>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</si>
  <si>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</si>
  <si>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</si>
  <si>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</si>
  <si>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</si>
  <si>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</si>
  <si>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</si>
  <si>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</si>
  <si>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</si>
  <si>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 xml:space="preserve">                                     к решению Думы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</si>
  <si>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</si>
  <si>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</si>
  <si>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</si>
  <si>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Кредиты кредитных организаций в валюте Российской Федерации </t>
  </si>
  <si>
    <t xml:space="preserve">Бюджетные кредиты от других бюджетов бюджетной системы Российской Федерации 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</si>
  <si>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</si>
  <si>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</si>
  <si>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</si>
  <si>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</si>
  <si>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</si>
  <si>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</si>
  <si>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</si>
  <si>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</si>
  <si>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</si>
  <si>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</si>
  <si>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</si>
  <si>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</si>
  <si>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</si>
  <si>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</si>
  <si>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</si>
  <si>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</si>
  <si>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Погашение бюджетами сельских поселений кредитов от кредитных организаций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</si>
  <si>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</si>
  <si>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</si>
  <si>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</si>
  <si>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>Широковского муниципального образования</t>
  </si>
  <si>
    <t>Глава Широковского</t>
  </si>
  <si>
    <t>муниципального образования:                                                      В.П. Едаков</t>
  </si>
  <si>
    <t xml:space="preserve">Объем привлечения в 2023 году </t>
  </si>
  <si>
    <t>Объем погашения в 2023 году</t>
  </si>
  <si>
    <t xml:space="preserve">Верхний предел долга на 1 января 2024 года </t>
  </si>
  <si>
    <t>2023 год, руб.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</si>
  <si>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</si>
  <si>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сельских поселений в валюте Российской Федерации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</si>
  <si>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</si>
  <si>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</si>
  <si>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Объем муниципального долга на 1 января 2023 года </t>
  </si>
  <si>
    <t xml:space="preserve">Объем привлечения в 2024 году </t>
  </si>
  <si>
    <t>Объем погашения в 2024 году</t>
  </si>
  <si>
    <t xml:space="preserve">Верхний предел долга на 1 января 2025 года </t>
  </si>
  <si>
    <t xml:space="preserve">Объем муниципального долга на 1 января 2022 года </t>
  </si>
  <si>
    <t xml:space="preserve">Объем привлечения в 2022 году </t>
  </si>
  <si>
    <t>Объем погашения в 2022 году</t>
  </si>
  <si>
    <t xml:space="preserve">Верхний предел долга на 1 января 2023 года </t>
  </si>
  <si>
    <t>Источники внутреннего финансирования дефицита бюджета Широковского муниципального образования на 2022 год.</t>
  </si>
  <si>
    <t>Источники внутреннего финансирования дефицита бюджета Широковского муниципального образования на плановый период 2023 и 2024 годов.</t>
  </si>
  <si>
    <t>2024 год, руб.</t>
  </si>
  <si>
    <t>Программа внутренних заимствований Широковского муниципального образования на 2022 год.</t>
  </si>
  <si>
    <t>Программа внутренних заимствований Широковского муниципального образования на плановый период  2023-2024 годов.</t>
  </si>
  <si>
    <t>Приложение № 11</t>
  </si>
  <si>
    <t>Приложение № 12</t>
  </si>
  <si>
    <t xml:space="preserve">                                     Приложение № 14</t>
  </si>
  <si>
    <t xml:space="preserve">                                     Приложение № 13</t>
  </si>
  <si>
    <t>№  27     от   “  12     ”      11                   2021  г.</t>
  </si>
  <si>
    <t>№  27     от   “  12     ”       11                  2021  г.</t>
  </si>
  <si>
    <t>№ 27    от “ 12     ”    11       2021  г.</t>
  </si>
  <si>
    <t>№ 27    от “ 12     ”     11      2021 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</si>
</sst>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36" borderId="1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7" borderId="13" xfId="0" applyFont="1" applyFill="1" applyBorder="1" applyAlignment="1">
      <alignment horizontal="left" wrapText="1"/>
    </xf>
    <xf numFmtId="0" fontId="5" fillId="37" borderId="14" xfId="0" applyFont="1" applyFill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0" fillId="0" borderId="0" xfId="0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37" borderId="19" xfId="0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5" fillId="0" borderId="19" xfId="0" applyNumberFormat="1" applyFont="1" applyFill="1" applyBorder="1" applyAlignment="1">
      <alignment wrapText="1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0" fillId="0" borderId="0" xfId="0" applyAlignment="1">
      <alignment/>
    </xf>
    <xf numFmtId="0" fontId="5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3" fontId="5" fillId="0" borderId="19" xfId="0" applyNumberFormat="1" applyFont="1" applyFill="1" applyBorder="1" applyAlignment="1">
      <alignment wrapText="1"/>
    </xf>
    <xf numFmtId="4" fontId="5" fillId="36" borderId="19" xfId="0" applyNumberFormat="1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5" fillId="36" borderId="20" xfId="0" applyFont="1" applyFill="1" applyBorder="1" applyAlignment="1">
      <alignment/>
    </xf>
    <xf numFmtId="0" fontId="5" fillId="36" borderId="21" xfId="0" applyFont="1" applyFill="1" applyBorder="1" applyAlignment="1">
      <alignment/>
    </xf>
    <xf numFmtId="0" fontId="5" fillId="36" borderId="11" xfId="0" applyFont="1" applyFill="1" applyBorder="1" applyAlignment="1">
      <alignment horizontal="center" wrapText="1"/>
    </xf>
    <xf numFmtId="0" fontId="5" fillId="36" borderId="12" xfId="0" applyFont="1" applyFill="1" applyBorder="1" applyAlignment="1">
      <alignment horizontal="center" wrapText="1"/>
    </xf>
    <xf numFmtId="0" fontId="5" fillId="37" borderId="11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Normal="75" zoomScaleSheetLayoutView="100" zoomScalePageLayoutView="0" workbookViewId="0" topLeftCell="A2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5" t="s">
        <v>70</v>
      </c>
      <c r="C2" s="45"/>
      <c r="D2" s="45"/>
      <c r="E2" s="8"/>
      <c r="F2" s="8"/>
      <c r="G2" s="8"/>
      <c r="H2" s="8"/>
      <c r="I2" s="8"/>
      <c r="J2" s="1"/>
      <c r="K2" s="1"/>
    </row>
    <row r="3" spans="1:11" ht="15">
      <c r="A3" s="7"/>
      <c r="B3" s="45" t="s">
        <v>0</v>
      </c>
      <c r="C3" s="45"/>
      <c r="D3" s="45"/>
      <c r="E3" s="8"/>
      <c r="F3" s="8"/>
      <c r="G3" s="8"/>
      <c r="H3" s="8"/>
      <c r="I3" s="8"/>
      <c r="J3" s="1"/>
      <c r="K3" s="1"/>
    </row>
    <row r="4" spans="1:11" ht="15">
      <c r="A4" s="7"/>
      <c r="B4" s="45" t="s">
        <v>46</v>
      </c>
      <c r="C4" s="45"/>
      <c r="D4" s="45"/>
      <c r="E4" s="8"/>
      <c r="F4" s="8"/>
      <c r="G4" s="8"/>
      <c r="H4" s="8"/>
      <c r="I4" s="8"/>
      <c r="J4" s="1"/>
      <c r="K4" s="1"/>
    </row>
    <row r="5" spans="1:11" ht="15">
      <c r="A5" s="7"/>
      <c r="B5" s="45" t="s">
        <v>74</v>
      </c>
      <c r="C5" s="45"/>
      <c r="D5" s="4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4" t="s">
        <v>65</v>
      </c>
      <c r="B8" s="44"/>
      <c r="C8" s="4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4"/>
      <c r="C9" s="44"/>
      <c r="D9" s="44"/>
      <c r="E9" s="44"/>
      <c r="F9" s="44"/>
      <c r="G9" s="44"/>
      <c r="H9" s="44"/>
      <c r="I9" s="44"/>
      <c r="J9" s="3"/>
    </row>
    <row r="10" spans="1:11" ht="18.75" customHeight="1">
      <c r="A10" s="10" t="s">
        <v>1</v>
      </c>
      <c r="B10" s="11" t="s">
        <v>19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47633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47633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53</v>
      </c>
      <c r="B13" s="31" t="s">
        <v>27</v>
      </c>
      <c r="C13" s="18">
        <f>C14</f>
        <v>47633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54</v>
      </c>
      <c r="B14" s="19" t="s">
        <v>9</v>
      </c>
      <c r="C14" s="20">
        <v>47633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55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56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-10769233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-10769233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>C26</f>
        <v>-10769233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-(10721600+C14+C19)</f>
        <v>-10769233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>C28</f>
        <v>10769233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10769233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>C30</f>
        <v>10769233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10769233-C21-C16</f>
        <v>10769233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s="37" customFormat="1" ht="15">
      <c r="A41" s="7" t="s">
        <v>47</v>
      </c>
    </row>
    <row r="42" s="37" customFormat="1" ht="15">
      <c r="A42" s="7" t="s">
        <v>48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view="pageBreakPreview" zoomScaleNormal="75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4" width="16.125" style="0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5" t="s">
        <v>71</v>
      </c>
      <c r="C2" s="45"/>
      <c r="D2" s="45"/>
      <c r="E2" s="8"/>
      <c r="F2" s="8"/>
      <c r="G2" s="8"/>
      <c r="H2" s="8"/>
      <c r="I2" s="8"/>
      <c r="J2" s="1"/>
      <c r="K2" s="1"/>
    </row>
    <row r="3" spans="1:11" ht="15">
      <c r="A3" s="7"/>
      <c r="B3" s="45" t="s">
        <v>0</v>
      </c>
      <c r="C3" s="45"/>
      <c r="D3" s="45"/>
      <c r="E3" s="8"/>
      <c r="F3" s="8"/>
      <c r="G3" s="8"/>
      <c r="H3" s="8"/>
      <c r="I3" s="8"/>
      <c r="J3" s="1"/>
      <c r="K3" s="1"/>
    </row>
    <row r="4" spans="1:11" ht="15">
      <c r="A4" s="7"/>
      <c r="B4" s="45" t="s">
        <v>46</v>
      </c>
      <c r="C4" s="45"/>
      <c r="D4" s="45"/>
      <c r="E4" s="8"/>
      <c r="F4" s="8"/>
      <c r="G4" s="8"/>
      <c r="H4" s="8"/>
      <c r="I4" s="8"/>
      <c r="J4" s="1"/>
      <c r="K4" s="1"/>
    </row>
    <row r="5" spans="1:11" ht="15">
      <c r="A5" s="7"/>
      <c r="B5" s="45" t="s">
        <v>75</v>
      </c>
      <c r="C5" s="45"/>
      <c r="D5" s="45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4" t="s">
        <v>66</v>
      </c>
      <c r="B8" s="44"/>
      <c r="C8" s="44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4"/>
      <c r="C9" s="44"/>
      <c r="D9" s="44"/>
      <c r="E9" s="44"/>
      <c r="F9" s="44"/>
      <c r="G9" s="44"/>
      <c r="H9" s="44"/>
      <c r="I9" s="44"/>
      <c r="J9" s="3"/>
    </row>
    <row r="10" spans="1:11" ht="18.75" customHeight="1">
      <c r="A10" s="10" t="s">
        <v>1</v>
      </c>
      <c r="B10" s="11" t="s">
        <v>19</v>
      </c>
      <c r="C10" s="36" t="s">
        <v>52</v>
      </c>
      <c r="D10" s="36" t="s">
        <v>67</v>
      </c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49249</v>
      </c>
      <c r="D11" s="16">
        <f>D12+D17+D22</f>
        <v>51533</v>
      </c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49249</v>
      </c>
      <c r="D12" s="16">
        <f>D13-D15</f>
        <v>51533</v>
      </c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53</v>
      </c>
      <c r="B13" s="31" t="s">
        <v>27</v>
      </c>
      <c r="C13" s="18">
        <f>C14</f>
        <v>49249</v>
      </c>
      <c r="D13" s="18">
        <f>D14</f>
        <v>51533</v>
      </c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54</v>
      </c>
      <c r="B14" s="19" t="s">
        <v>9</v>
      </c>
      <c r="C14" s="20">
        <v>49249</v>
      </c>
      <c r="D14" s="20">
        <v>51533</v>
      </c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10</v>
      </c>
      <c r="B15" s="19" t="s">
        <v>28</v>
      </c>
      <c r="C15" s="18">
        <f>C16</f>
        <v>0</v>
      </c>
      <c r="D15" s="18">
        <f>D16</f>
        <v>0</v>
      </c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42</v>
      </c>
      <c r="B16" s="19" t="s">
        <v>11</v>
      </c>
      <c r="C16" s="20"/>
      <c r="D16" s="20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12</v>
      </c>
      <c r="B17" s="15" t="s">
        <v>29</v>
      </c>
      <c r="C17" s="16">
        <f>C18+C20</f>
        <v>0</v>
      </c>
      <c r="D17" s="16">
        <f>D18+D20</f>
        <v>0</v>
      </c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55</v>
      </c>
      <c r="B18" s="19" t="s">
        <v>30</v>
      </c>
      <c r="C18" s="18">
        <f>C19</f>
        <v>0</v>
      </c>
      <c r="D18" s="18">
        <f>D19</f>
        <v>0</v>
      </c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56</v>
      </c>
      <c r="B19" s="19" t="s">
        <v>31</v>
      </c>
      <c r="C19" s="20"/>
      <c r="D19" s="20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13</v>
      </c>
      <c r="B20" s="19" t="s">
        <v>32</v>
      </c>
      <c r="C20" s="18">
        <f>C21</f>
        <v>0</v>
      </c>
      <c r="D20" s="18">
        <f>D21</f>
        <v>0</v>
      </c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43</v>
      </c>
      <c r="B21" s="19" t="s">
        <v>33</v>
      </c>
      <c r="C21" s="20"/>
      <c r="D21" s="20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14</v>
      </c>
      <c r="B22" s="24" t="s">
        <v>34</v>
      </c>
      <c r="C22" s="25">
        <f>C23+C27</f>
        <v>0</v>
      </c>
      <c r="D22" s="25">
        <f>D23+D27</f>
        <v>0</v>
      </c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 aca="true" t="shared" si="0" ref="C23:D25">C24</f>
        <v>-6726549</v>
      </c>
      <c r="D23" s="16">
        <f t="shared" si="0"/>
        <v>-4930033</v>
      </c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 t="shared" si="0"/>
        <v>-6726549</v>
      </c>
      <c r="D24" s="18">
        <f t="shared" si="0"/>
        <v>-4930033</v>
      </c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15</v>
      </c>
      <c r="B25" s="19" t="s">
        <v>37</v>
      </c>
      <c r="C25" s="18">
        <f t="shared" si="0"/>
        <v>-6726549</v>
      </c>
      <c r="D25" s="18">
        <f t="shared" si="0"/>
        <v>-4930033</v>
      </c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44</v>
      </c>
      <c r="B26" s="19" t="s">
        <v>38</v>
      </c>
      <c r="C26" s="20">
        <f>-(6677300+C14+C19)</f>
        <v>-6726549</v>
      </c>
      <c r="D26" s="20">
        <f>-(4878500+D14+D19)</f>
        <v>-4930033</v>
      </c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18</v>
      </c>
      <c r="B27" s="15" t="s">
        <v>39</v>
      </c>
      <c r="C27" s="16">
        <f aca="true" t="shared" si="1" ref="C27:D29">C28</f>
        <v>6726549</v>
      </c>
      <c r="D27" s="16">
        <f t="shared" si="1"/>
        <v>4930033</v>
      </c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 t="shared" si="1"/>
        <v>6726549</v>
      </c>
      <c r="D28" s="18">
        <f t="shared" si="1"/>
        <v>4930033</v>
      </c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16</v>
      </c>
      <c r="B29" s="19" t="s">
        <v>41</v>
      </c>
      <c r="C29" s="18">
        <f t="shared" si="1"/>
        <v>6726549</v>
      </c>
      <c r="D29" s="18">
        <f t="shared" si="1"/>
        <v>4930033</v>
      </c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45</v>
      </c>
      <c r="B30" s="19" t="s">
        <v>17</v>
      </c>
      <c r="C30" s="20">
        <f>6726549-C21-C16</f>
        <v>6726549</v>
      </c>
      <c r="D30" s="20">
        <f>4930033-D21-D16</f>
        <v>4930033</v>
      </c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9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9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9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9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9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30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30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30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30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7"/>
      <c r="E40" s="12"/>
      <c r="F40" s="13"/>
      <c r="G40" s="13"/>
      <c r="H40" s="13"/>
      <c r="I40" s="13"/>
      <c r="J40" s="4"/>
      <c r="K40" s="4"/>
    </row>
    <row r="41" spans="1:11" s="41" customFormat="1" ht="18.75" customHeight="1">
      <c r="A41" s="7" t="s">
        <v>47</v>
      </c>
      <c r="B41" s="7"/>
      <c r="C41" s="7"/>
      <c r="D41" s="7"/>
      <c r="E41" s="12"/>
      <c r="F41" s="13"/>
      <c r="G41" s="13"/>
      <c r="H41" s="13"/>
      <c r="I41" s="13"/>
      <c r="J41" s="40"/>
      <c r="K41" s="40"/>
    </row>
    <row r="42" s="37" customFormat="1" ht="21" customHeight="1">
      <c r="A42" s="7" t="s">
        <v>48</v>
      </c>
    </row>
    <row r="43" s="37" customFormat="1" ht="14.25"/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77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4.25390625" style="0" customWidth="1"/>
    <col min="7" max="8" width="9.125" style="0" hidden="1" customWidth="1"/>
  </cols>
  <sheetData>
    <row r="1" ht="7.5" customHeight="1"/>
    <row r="2" spans="1:8" ht="15">
      <c r="A2" s="7"/>
      <c r="B2" s="45"/>
      <c r="C2" s="45"/>
      <c r="D2" s="45"/>
      <c r="E2" s="45" t="s">
        <v>73</v>
      </c>
      <c r="F2" s="45"/>
      <c r="G2" s="8"/>
      <c r="H2" s="8"/>
    </row>
    <row r="3" spans="1:8" ht="15">
      <c r="A3" s="7"/>
      <c r="B3" s="45"/>
      <c r="C3" s="45"/>
      <c r="D3" s="45"/>
      <c r="E3" s="45" t="s">
        <v>20</v>
      </c>
      <c r="F3" s="52"/>
      <c r="G3" s="8"/>
      <c r="H3" s="8"/>
    </row>
    <row r="4" spans="1:8" ht="15">
      <c r="A4" s="7"/>
      <c r="B4" s="45" t="s">
        <v>46</v>
      </c>
      <c r="C4" s="45"/>
      <c r="D4" s="45"/>
      <c r="E4" s="52"/>
      <c r="F4" s="52"/>
      <c r="G4" s="8"/>
      <c r="H4" s="8"/>
    </row>
    <row r="5" spans="1:8" ht="15">
      <c r="A5" s="7"/>
      <c r="B5" s="45" t="s">
        <v>76</v>
      </c>
      <c r="C5" s="45"/>
      <c r="D5" s="45"/>
      <c r="E5" s="52"/>
      <c r="F5" s="52"/>
      <c r="G5" s="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29.25" customHeight="1">
      <c r="A8" s="44" t="s">
        <v>68</v>
      </c>
      <c r="B8" s="44"/>
      <c r="C8" s="44"/>
      <c r="D8" s="61"/>
      <c r="E8" s="61"/>
      <c r="F8" s="61"/>
      <c r="G8" s="9"/>
      <c r="H8" s="9"/>
    </row>
    <row r="9" spans="1:8" ht="15">
      <c r="A9" s="7"/>
      <c r="B9" s="44"/>
      <c r="C9" s="44"/>
      <c r="D9" s="44"/>
      <c r="E9" s="44"/>
      <c r="F9" s="44"/>
      <c r="G9" s="44"/>
      <c r="H9" s="44"/>
    </row>
    <row r="10" spans="1:8" ht="71.25">
      <c r="A10" s="53" t="s">
        <v>21</v>
      </c>
      <c r="B10" s="54"/>
      <c r="C10" s="10" t="s">
        <v>61</v>
      </c>
      <c r="D10" s="38" t="s">
        <v>62</v>
      </c>
      <c r="E10" s="39" t="s">
        <v>63</v>
      </c>
      <c r="F10" s="39" t="s">
        <v>64</v>
      </c>
      <c r="G10" s="13"/>
      <c r="H10" s="13"/>
    </row>
    <row r="11" spans="1:8" ht="26.25" customHeight="1">
      <c r="A11" s="71" t="s">
        <v>22</v>
      </c>
      <c r="B11" s="72"/>
      <c r="C11" s="32">
        <f>C13+C16</f>
        <v>0</v>
      </c>
      <c r="D11" s="32">
        <f>D13+D16</f>
        <v>47633</v>
      </c>
      <c r="E11" s="32">
        <f>E13+E16</f>
        <v>0</v>
      </c>
      <c r="F11" s="32">
        <f>F13+F16</f>
        <v>47633</v>
      </c>
      <c r="G11" s="13"/>
      <c r="H11" s="13"/>
    </row>
    <row r="12" spans="1:8" ht="15">
      <c r="A12" s="73" t="s">
        <v>23</v>
      </c>
      <c r="B12" s="74"/>
      <c r="C12" s="33"/>
      <c r="D12" s="34"/>
      <c r="E12" s="34"/>
      <c r="F12" s="35"/>
      <c r="G12" s="13"/>
      <c r="H12" s="13"/>
    </row>
    <row r="13" spans="1:8" ht="15">
      <c r="A13" s="46" t="s">
        <v>24</v>
      </c>
      <c r="B13" s="47"/>
      <c r="C13" s="55">
        <v>0</v>
      </c>
      <c r="D13" s="58">
        <f>'источники 11 '!C14</f>
        <v>47633</v>
      </c>
      <c r="E13" s="58"/>
      <c r="F13" s="66">
        <f>C13+D13+E13</f>
        <v>47633</v>
      </c>
      <c r="G13" s="13"/>
      <c r="H13" s="13"/>
    </row>
    <row r="14" spans="1:8" ht="15">
      <c r="A14" s="48"/>
      <c r="B14" s="49"/>
      <c r="C14" s="56"/>
      <c r="D14" s="59"/>
      <c r="E14" s="59"/>
      <c r="F14" s="69"/>
      <c r="G14" s="13"/>
      <c r="H14" s="13"/>
    </row>
    <row r="15" spans="1:8" ht="15">
      <c r="A15" s="50"/>
      <c r="B15" s="51"/>
      <c r="C15" s="57"/>
      <c r="D15" s="60"/>
      <c r="E15" s="60"/>
      <c r="F15" s="70"/>
      <c r="G15" s="13"/>
      <c r="H15" s="13"/>
    </row>
    <row r="16" spans="1:8" ht="2.25" customHeight="1">
      <c r="A16" s="46" t="s">
        <v>25</v>
      </c>
      <c r="B16" s="47"/>
      <c r="C16" s="55">
        <v>0</v>
      </c>
      <c r="D16" s="62"/>
      <c r="E16" s="65"/>
      <c r="F16" s="66">
        <f>C16+D16+E16</f>
        <v>0</v>
      </c>
      <c r="G16" s="13"/>
      <c r="H16" s="13"/>
    </row>
    <row r="17" spans="1:8" ht="14.25">
      <c r="A17" s="48"/>
      <c r="B17" s="49"/>
      <c r="C17" s="56"/>
      <c r="D17" s="63"/>
      <c r="E17" s="63"/>
      <c r="F17" s="67"/>
      <c r="G17" s="22"/>
      <c r="H17" s="22"/>
    </row>
    <row r="18" spans="1:8" ht="14.25">
      <c r="A18" s="48"/>
      <c r="B18" s="49"/>
      <c r="C18" s="56"/>
      <c r="D18" s="63"/>
      <c r="E18" s="63"/>
      <c r="F18" s="67"/>
      <c r="G18" s="21"/>
      <c r="H18" s="22"/>
    </row>
    <row r="19" spans="1:8" ht="15">
      <c r="A19" s="50"/>
      <c r="B19" s="51"/>
      <c r="C19" s="57"/>
      <c r="D19" s="64"/>
      <c r="E19" s="64"/>
      <c r="F19" s="68"/>
      <c r="G19" s="13"/>
      <c r="H19" s="13"/>
    </row>
    <row r="20" spans="1:8" ht="15">
      <c r="A20" s="27"/>
      <c r="B20" s="28"/>
      <c r="C20" s="29"/>
      <c r="D20" s="21"/>
      <c r="E20" s="21"/>
      <c r="F20" s="22"/>
      <c r="G20" s="22"/>
      <c r="H20" s="22"/>
    </row>
    <row r="22" s="37" customFormat="1" ht="15">
      <c r="A22" s="7" t="s">
        <v>47</v>
      </c>
    </row>
    <row r="23" s="37" customFormat="1" ht="15">
      <c r="A23" s="7" t="s">
        <v>48</v>
      </c>
    </row>
  </sheetData>
  <sheetProtection/>
  <mergeCells count="21">
    <mergeCell ref="A12:B12"/>
    <mergeCell ref="A8:F8"/>
    <mergeCell ref="B4:F4"/>
    <mergeCell ref="A16:B19"/>
    <mergeCell ref="C16:C19"/>
    <mergeCell ref="D16:D19"/>
    <mergeCell ref="E16:E19"/>
    <mergeCell ref="F16:F19"/>
    <mergeCell ref="B9:H9"/>
    <mergeCell ref="F13:F15"/>
    <mergeCell ref="A11:B11"/>
    <mergeCell ref="A13:B15"/>
    <mergeCell ref="B2:D2"/>
    <mergeCell ref="E2:F2"/>
    <mergeCell ref="B3:D3"/>
    <mergeCell ref="E3:F3"/>
    <mergeCell ref="A10:B10"/>
    <mergeCell ref="C13:C15"/>
    <mergeCell ref="D13:D15"/>
    <mergeCell ref="E13:E15"/>
    <mergeCell ref="B5:F5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3"/>
  <sheetViews>
    <sheetView tabSelected="1" zoomScalePageLayoutView="0" workbookViewId="0" topLeftCell="A1">
      <selection activeCell="B5" sqref="B5:I5"/>
    </sheetView>
  </sheetViews>
  <sheetFormatPr defaultColWidth="9.00390625" defaultRowHeight="12.75"/>
  <cols>
    <col min="1" max="1" width="29.375" style="0" customWidth="1"/>
    <col min="2" max="2" width="9.125" style="0" hidden="1" customWidth="1"/>
    <col min="3" max="3" width="13.75390625" style="0" customWidth="1"/>
    <col min="4" max="4" width="13.25390625" style="0" customWidth="1"/>
    <col min="5" max="5" width="12.625" style="0" customWidth="1"/>
    <col min="6" max="6" width="11.25390625" style="0" customWidth="1"/>
    <col min="7" max="7" width="14.25390625" style="0" customWidth="1"/>
    <col min="8" max="8" width="12.125" style="0" customWidth="1"/>
    <col min="9" max="9" width="11.75390625" style="0" customWidth="1"/>
  </cols>
  <sheetData>
    <row r="1" ht="7.5" customHeight="1"/>
    <row r="2" spans="1:9" ht="15">
      <c r="A2" s="7"/>
      <c r="B2" s="45"/>
      <c r="C2" s="45"/>
      <c r="D2" s="45"/>
      <c r="E2" s="45" t="s">
        <v>72</v>
      </c>
      <c r="F2" s="45"/>
      <c r="G2" s="45"/>
      <c r="H2" s="45"/>
      <c r="I2" s="45"/>
    </row>
    <row r="3" spans="1:9" ht="15">
      <c r="A3" s="7"/>
      <c r="B3" s="45"/>
      <c r="C3" s="45"/>
      <c r="D3" s="45"/>
      <c r="E3" s="45" t="s">
        <v>20</v>
      </c>
      <c r="F3" s="45"/>
      <c r="G3" s="45"/>
      <c r="H3" s="45"/>
      <c r="I3" s="45"/>
    </row>
    <row r="4" spans="1:9" ht="15">
      <c r="A4" s="7"/>
      <c r="B4" s="45" t="s">
        <v>46</v>
      </c>
      <c r="C4" s="45"/>
      <c r="D4" s="45"/>
      <c r="E4" s="45"/>
      <c r="F4" s="45"/>
      <c r="G4" s="45"/>
      <c r="H4" s="45"/>
      <c r="I4" s="45"/>
    </row>
    <row r="5" spans="1:9" ht="15">
      <c r="A5" s="7"/>
      <c r="B5" s="45" t="s">
        <v>77</v>
      </c>
      <c r="C5" s="45"/>
      <c r="D5" s="45"/>
      <c r="E5" s="45"/>
      <c r="F5" s="45"/>
      <c r="G5" s="45"/>
      <c r="H5" s="45"/>
      <c r="I5" s="45"/>
    </row>
    <row r="6" spans="1:9" ht="15">
      <c r="A6" s="7"/>
      <c r="B6" s="7"/>
      <c r="C6" s="7"/>
      <c r="D6" s="7"/>
      <c r="E6" s="7"/>
      <c r="F6" s="7"/>
      <c r="G6" s="7"/>
      <c r="H6" s="7"/>
      <c r="I6" s="7"/>
    </row>
    <row r="7" spans="1:9" ht="15">
      <c r="A7" s="7"/>
      <c r="B7" s="7"/>
      <c r="C7" s="7"/>
      <c r="D7" s="7"/>
      <c r="E7" s="7"/>
      <c r="F7" s="7"/>
      <c r="G7" s="7"/>
      <c r="H7" s="7"/>
      <c r="I7" s="7"/>
    </row>
    <row r="8" spans="1:9" ht="29.25" customHeight="1">
      <c r="A8" s="44" t="s">
        <v>69</v>
      </c>
      <c r="B8" s="44"/>
      <c r="C8" s="44"/>
      <c r="D8" s="44"/>
      <c r="E8" s="44"/>
      <c r="F8" s="44"/>
      <c r="G8" s="44"/>
      <c r="H8" s="44"/>
      <c r="I8" s="44"/>
    </row>
    <row r="9" spans="1:9" ht="15">
      <c r="A9" s="7"/>
      <c r="B9" s="44"/>
      <c r="C9" s="44"/>
      <c r="D9" s="44"/>
      <c r="E9" s="44"/>
      <c r="F9" s="44"/>
      <c r="G9" s="44"/>
      <c r="H9" s="44"/>
      <c r="I9" s="44"/>
    </row>
    <row r="10" spans="1:9" ht="72" customHeight="1">
      <c r="A10" s="42" t="s">
        <v>21</v>
      </c>
      <c r="B10" s="43"/>
      <c r="C10" s="10" t="s">
        <v>57</v>
      </c>
      <c r="D10" s="38" t="s">
        <v>49</v>
      </c>
      <c r="E10" s="39" t="s">
        <v>50</v>
      </c>
      <c r="F10" s="39" t="s">
        <v>51</v>
      </c>
      <c r="G10" s="38" t="s">
        <v>58</v>
      </c>
      <c r="H10" s="39" t="s">
        <v>59</v>
      </c>
      <c r="I10" s="39" t="s">
        <v>60</v>
      </c>
    </row>
    <row r="11" spans="1:9" ht="26.25" customHeight="1">
      <c r="A11" s="71" t="s">
        <v>22</v>
      </c>
      <c r="B11" s="72"/>
      <c r="C11" s="32">
        <f aca="true" t="shared" si="0" ref="C11:I11">C13+C16</f>
        <v>47633</v>
      </c>
      <c r="D11" s="32">
        <f t="shared" si="0"/>
        <v>49249</v>
      </c>
      <c r="E11" s="32">
        <f t="shared" si="0"/>
        <v>0</v>
      </c>
      <c r="F11" s="32">
        <f t="shared" si="0"/>
        <v>96882</v>
      </c>
      <c r="G11" s="32">
        <f t="shared" si="0"/>
        <v>51533</v>
      </c>
      <c r="H11" s="32">
        <f t="shared" si="0"/>
        <v>0</v>
      </c>
      <c r="I11" s="32">
        <f t="shared" si="0"/>
        <v>148415</v>
      </c>
    </row>
    <row r="12" spans="1:9" ht="15">
      <c r="A12" s="73" t="s">
        <v>23</v>
      </c>
      <c r="B12" s="74"/>
      <c r="C12" s="33"/>
      <c r="D12" s="34"/>
      <c r="E12" s="34"/>
      <c r="F12" s="35"/>
      <c r="G12" s="34"/>
      <c r="H12" s="34"/>
      <c r="I12" s="35"/>
    </row>
    <row r="13" spans="1:9" ht="12.75" customHeight="1">
      <c r="A13" s="46" t="s">
        <v>24</v>
      </c>
      <c r="B13" s="47"/>
      <c r="C13" s="55">
        <f>'№13 заимствования'!F13:F15</f>
        <v>47633</v>
      </c>
      <c r="D13" s="58">
        <f>'источники 12  '!C14</f>
        <v>49249</v>
      </c>
      <c r="E13" s="58"/>
      <c r="F13" s="66">
        <f>C13+D13+E13</f>
        <v>96882</v>
      </c>
      <c r="G13" s="58">
        <f>'источники 12  '!D14</f>
        <v>51533</v>
      </c>
      <c r="H13" s="58"/>
      <c r="I13" s="66">
        <f>F13+G13+H13</f>
        <v>148415</v>
      </c>
    </row>
    <row r="14" spans="1:9" ht="12.75" customHeight="1">
      <c r="A14" s="48"/>
      <c r="B14" s="49"/>
      <c r="C14" s="56"/>
      <c r="D14" s="59"/>
      <c r="E14" s="59"/>
      <c r="F14" s="69"/>
      <c r="G14" s="59"/>
      <c r="H14" s="59"/>
      <c r="I14" s="69"/>
    </row>
    <row r="15" spans="1:9" ht="17.25" customHeight="1">
      <c r="A15" s="50"/>
      <c r="B15" s="51"/>
      <c r="C15" s="57"/>
      <c r="D15" s="60"/>
      <c r="E15" s="60"/>
      <c r="F15" s="70"/>
      <c r="G15" s="60"/>
      <c r="H15" s="60"/>
      <c r="I15" s="70"/>
    </row>
    <row r="16" spans="1:9" ht="12.75" customHeight="1">
      <c r="A16" s="46" t="s">
        <v>25</v>
      </c>
      <c r="B16" s="47"/>
      <c r="C16" s="55"/>
      <c r="D16" s="62"/>
      <c r="E16" s="65"/>
      <c r="F16" s="66">
        <f>C16+D16+E16</f>
        <v>0</v>
      </c>
      <c r="G16" s="62"/>
      <c r="H16" s="65"/>
      <c r="I16" s="66">
        <f>F16+G16+H16</f>
        <v>0</v>
      </c>
    </row>
    <row r="17" spans="1:9" ht="12.75">
      <c r="A17" s="48"/>
      <c r="B17" s="49"/>
      <c r="C17" s="56"/>
      <c r="D17" s="63"/>
      <c r="E17" s="63"/>
      <c r="F17" s="67"/>
      <c r="G17" s="63"/>
      <c r="H17" s="63"/>
      <c r="I17" s="67"/>
    </row>
    <row r="18" spans="1:9" ht="12.75">
      <c r="A18" s="48"/>
      <c r="B18" s="49"/>
      <c r="C18" s="56"/>
      <c r="D18" s="63"/>
      <c r="E18" s="63"/>
      <c r="F18" s="67"/>
      <c r="G18" s="63"/>
      <c r="H18" s="63"/>
      <c r="I18" s="67"/>
    </row>
    <row r="19" spans="1:9" ht="12.75">
      <c r="A19" s="50"/>
      <c r="B19" s="51"/>
      <c r="C19" s="57"/>
      <c r="D19" s="64"/>
      <c r="E19" s="64"/>
      <c r="F19" s="68"/>
      <c r="G19" s="64"/>
      <c r="H19" s="64"/>
      <c r="I19" s="68"/>
    </row>
    <row r="22" s="37" customFormat="1" ht="15">
      <c r="A22" s="7" t="s">
        <v>47</v>
      </c>
    </row>
    <row r="23" s="37" customFormat="1" ht="15">
      <c r="A23" s="7" t="s">
        <v>48</v>
      </c>
    </row>
  </sheetData>
  <sheetProtection/>
  <mergeCells count="26">
    <mergeCell ref="A16:B19"/>
    <mergeCell ref="C16:C19"/>
    <mergeCell ref="D16:D19"/>
    <mergeCell ref="E16:E19"/>
    <mergeCell ref="F16:F19"/>
    <mergeCell ref="D13:D15"/>
    <mergeCell ref="B5:I5"/>
    <mergeCell ref="A8:I8"/>
    <mergeCell ref="F13:F15"/>
    <mergeCell ref="A11:B11"/>
    <mergeCell ref="A12:B12"/>
    <mergeCell ref="A13:B15"/>
    <mergeCell ref="G13:G15"/>
    <mergeCell ref="C13:C15"/>
    <mergeCell ref="H13:H15"/>
    <mergeCell ref="E13:E15"/>
    <mergeCell ref="I13:I15"/>
    <mergeCell ref="H16:H19"/>
    <mergeCell ref="I16:I19"/>
    <mergeCell ref="B2:D2"/>
    <mergeCell ref="B3:D3"/>
    <mergeCell ref="E2:I2"/>
    <mergeCell ref="E3:I3"/>
    <mergeCell ref="B9:I9"/>
    <mergeCell ref="B4:I4"/>
    <mergeCell ref="G16:G19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Широкого</cp:lastModifiedBy>
  <cp:lastPrinted>2021-11-18T01:23:22Z</cp:lastPrinted>
  <dcterms:created xsi:type="dcterms:W3CDTF">2007-11-27T06:58:12Z</dcterms:created>
  <dcterms:modified xsi:type="dcterms:W3CDTF">2021-11-18T01:24:36Z</dcterms:modified>
  <cp:category/>
  <cp:version/>
  <cp:contentType/>
  <cp:contentStatus/>
</cp:coreProperties>
</file>