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'2'!$A$17</definedName>
    <definedName name="APPT" localSheetId="2">'3'!$A$18</definedName>
    <definedName name="FIO" localSheetId="1">'2'!$F$17</definedName>
    <definedName name="FIO" localSheetId="2">'3'!$C$18</definedName>
    <definedName name="SIGN" localSheetId="1">'2'!$A$17:$H$18</definedName>
    <definedName name="SIGN" localSheetId="2">'3'!$A$18:$E$19</definedName>
    <definedName name="_xlnm.Print_Titles" localSheetId="0">'1'!$7:$7</definedName>
    <definedName name="_xlnm.Print_Titles" localSheetId="3">'4'!$8:$8</definedName>
    <definedName name="_xlnm.Print_Area" localSheetId="3">'4'!$A$1:$E$30</definedName>
  </definedNames>
  <calcPr fullCalcOnLoad="1"/>
</workbook>
</file>

<file path=xl/sharedStrings.xml><?xml version="1.0" encoding="utf-8"?>
<sst xmlns="http://schemas.openxmlformats.org/spreadsheetml/2006/main" count="699" uniqueCount="328">
  <si>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</si>
  <si>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</si>
  <si>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</si>
  <si>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</si>
  <si>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</si>
  <si>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</si>
  <si>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</si>
  <si>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</si>
  <si>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</si>
  <si>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</si>
  <si>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</si>
  <si>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</si>
  <si>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</si>
  <si>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</si>
  <si>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</si>
  <si>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</si>
  <si>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</si>
  <si>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</si>
  <si>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</si>
  <si>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</si>
  <si>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</si>
  <si>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</si>
  <si>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</si>
  <si>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212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</si>
  <si>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</si>
  <si>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</si>
  <si>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</si>
  <si>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</si>
  <si>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</si>
  <si>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</si>
  <si>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</si>
  <si>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</si>
  <si>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</si>
  <si>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</si>
  <si>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</si>
  <si>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0111</t>
  </si>
  <si>
    <t>870</t>
  </si>
  <si>
    <t>0203</t>
  </si>
  <si>
    <t>0409</t>
  </si>
  <si>
    <t>Увеличение стоимости основных средств</t>
  </si>
  <si>
    <t>310</t>
  </si>
  <si>
    <t>0503</t>
  </si>
  <si>
    <t>0801</t>
  </si>
  <si>
    <t>111</t>
  </si>
  <si>
    <t>Перечисления другим бюджетам бюджетной системы Российской Федерации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</si>
  <si>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</si>
  <si>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</si>
  <si>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</si>
  <si>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</si>
  <si>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</si>
  <si>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</si>
  <si>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</si>
  <si>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</si>
  <si>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</si>
  <si>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</si>
  <si>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</si>
  <si>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</si>
  <si>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</si>
  <si>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</si>
  <si>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</si>
  <si>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</si>
  <si>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</si>
  <si>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</si>
  <si>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</si>
  <si>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</si>
  <si>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</si>
  <si>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</si>
  <si>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</si>
  <si>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</si>
  <si>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</si>
  <si>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</si>
  <si>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</si>
  <si>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 бюджета</t>
  </si>
  <si>
    <t>по подразделениям,  целевым статьям и видам расходов функциональной классификации расходов бюджетов РФ</t>
  </si>
  <si>
    <t>Широковского муниципального образования-</t>
  </si>
  <si>
    <t>Отчет об исполнении бюджета Широковского муниципального образования по доходам за</t>
  </si>
  <si>
    <t>Широковского муниципального образования</t>
  </si>
  <si>
    <t xml:space="preserve">Отчет об исполнении бюджета Широковского муниципального образования за </t>
  </si>
  <si>
    <t>к Постановлению администрации Широковского</t>
  </si>
  <si>
    <t>администрации Широковского  муниципального образования-администрации сельского поселения</t>
  </si>
  <si>
    <t>0804</t>
  </si>
  <si>
    <t>1202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</si>
  <si>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</si>
  <si>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</si>
  <si>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</si>
  <si>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</si>
  <si>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</si>
  <si>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</si>
  <si>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</si>
  <si>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</si>
  <si>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</si>
  <si>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</si>
  <si>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</si>
  <si>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</si>
  <si>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</si>
  <si>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</si>
  <si>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</si>
  <si>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</si>
  <si>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</si>
  <si>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</si>
  <si>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</si>
  <si>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</si>
  <si>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</si>
  <si>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</si>
  <si>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</si>
  <si>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</si>
  <si>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</si>
  <si>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</si>
  <si>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Итого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</si>
  <si>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</si>
  <si>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</si>
  <si>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</si>
  <si>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</si>
  <si>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>0113</t>
  </si>
  <si>
    <t>-</t>
  </si>
  <si>
    <t>129</t>
  </si>
  <si>
    <t>0920049999</t>
  </si>
  <si>
    <t>0940049999</t>
  </si>
  <si>
    <t>119</t>
  </si>
  <si>
    <t>0970049999</t>
  </si>
  <si>
    <t>122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</si>
  <si>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</si>
  <si>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</si>
  <si>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</si>
  <si>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</si>
  <si>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000 0102000000 0000 000</t>
  </si>
  <si>
    <t xml:space="preserve"> 000 0102000000 0000 700</t>
  </si>
  <si>
    <t xml:space="preserve"> 000 0102000010 0000 710</t>
  </si>
  <si>
    <t xml:space="preserve">источники внешнего финансирования </t>
  </si>
  <si>
    <t>изменение остатков средств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</si>
  <si>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</si>
  <si>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</si>
  <si>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</si>
  <si>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</si>
  <si>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</si>
  <si>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</si>
  <si>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</si>
  <si>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</si>
  <si>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000 0105020110 0000 610</t>
  </si>
  <si>
    <t>1403</t>
  </si>
  <si>
    <t>852</t>
  </si>
  <si>
    <t>09В0051180</t>
  </si>
  <si>
    <t>0502</t>
  </si>
  <si>
    <t>1001</t>
  </si>
  <si>
    <t>1101</t>
  </si>
  <si>
    <t>0910049999</t>
  </si>
  <si>
    <t>Налоги, пошлины и сборы</t>
  </si>
  <si>
    <t>851</t>
  </si>
  <si>
    <t>291</t>
  </si>
  <si>
    <t>296</t>
  </si>
  <si>
    <t>0980049999</t>
  </si>
  <si>
    <t>0412</t>
  </si>
  <si>
    <t>0960049999</t>
  </si>
  <si>
    <t>090М149999</t>
  </si>
  <si>
    <t>090М249999</t>
  </si>
  <si>
    <t>090М349999</t>
  </si>
  <si>
    <t>090М449999</t>
  </si>
  <si>
    <t>0100</t>
  </si>
  <si>
    <t>1000</t>
  </si>
  <si>
    <t>1100</t>
  </si>
  <si>
    <t>1200</t>
  </si>
  <si>
    <t>1400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</si>
  <si>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</si>
  <si>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</si>
  <si>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</si>
  <si>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</si>
  <si>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</si>
  <si>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</si>
  <si>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</si>
  <si>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</si>
  <si>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</si>
  <si>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</si>
  <si>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</si>
  <si>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</si>
  <si>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</si>
  <si>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>Прочие несоциальные выплаты персоналу в денежной форме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</si>
  <si>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</si>
  <si>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</si>
  <si>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</si>
  <si>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</si>
  <si>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</si>
  <si>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0310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</si>
  <si>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</si>
  <si>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</si>
  <si>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>0950049999</t>
  </si>
  <si>
    <t>1301</t>
  </si>
  <si>
    <t>0200</t>
  </si>
  <si>
    <t>0300</t>
  </si>
  <si>
    <t>0400</t>
  </si>
  <si>
    <t>0500</t>
  </si>
  <si>
    <t>Увеличение стоимости прочих материальных запасов</t>
  </si>
  <si>
    <t>853</t>
  </si>
  <si>
    <t xml:space="preserve"> 000 0105000000 0000 500</t>
  </si>
  <si>
    <t xml:space="preserve"> 000 0105000000 0000 600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</si>
  <si>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</si>
  <si>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</si>
  <si>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</si>
  <si>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</si>
  <si>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</si>
  <si>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</si>
  <si>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</si>
  <si>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</si>
  <si>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</si>
  <si>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</si>
  <si>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</si>
  <si>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</si>
  <si>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</si>
  <si>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</si>
  <si>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</si>
  <si>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</si>
  <si>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</si>
  <si>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</si>
  <si>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</si>
  <si>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</si>
  <si>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</si>
  <si>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</si>
  <si>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</si>
  <si>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</si>
  <si>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</si>
  <si>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</t>
  </si>
  <si>
    <t>Прочие межбюджетные трансферты общего характера</t>
  </si>
  <si>
    <t>ОБСЛУЖИВАНИЕ ГОСУДАРСТВЕННОГО (МУНИЦИПАЛЬНОГО) ДОЛГА</t>
  </si>
  <si>
    <t>Обслуживание муниципального долга</t>
  </si>
  <si>
    <t>1300</t>
  </si>
  <si>
    <t>Резервные средства</t>
  </si>
  <si>
    <t>Иные выплаты текущего характера физическим лицам</t>
  </si>
  <si>
    <t>92,8</t>
  </si>
  <si>
    <t>Социальные пособия и компенсации персоналу в денежной форме</t>
  </si>
  <si>
    <t>266</t>
  </si>
  <si>
    <t>247</t>
  </si>
  <si>
    <t>Другие экономические санкции</t>
  </si>
  <si>
    <t>295</t>
  </si>
  <si>
    <t>4011149999</t>
  </si>
  <si>
    <t>5021149999</t>
  </si>
  <si>
    <t>5031149999</t>
  </si>
  <si>
    <t>5041149999</t>
  </si>
  <si>
    <t>5081149999</t>
  </si>
  <si>
    <t>8011149999</t>
  </si>
  <si>
    <t>80111S2370</t>
  </si>
  <si>
    <t>8021149999</t>
  </si>
  <si>
    <t>312</t>
  </si>
  <si>
    <t>264</t>
  </si>
  <si>
    <t>Широковское муниципальное образование</t>
  </si>
  <si>
    <t xml:space="preserve"> 000 2021600100 0000 150</t>
  </si>
  <si>
    <t xml:space="preserve"> 000 2021600110 0000 150</t>
  </si>
  <si>
    <t>1 квартал</t>
  </si>
  <si>
    <t>2022 года.</t>
  </si>
  <si>
    <t>2022 года</t>
  </si>
  <si>
    <t>1 квартал 2022 года</t>
  </si>
  <si>
    <t>Отчет об исполнении бюджета Широковского муниципального образования по источникам дефицита бюджета за 1 квартал 2022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</si>
  <si>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2022 года</t>
  </si>
  <si>
    <t>Иные выплаты текущего характера организациям</t>
  </si>
  <si>
    <t>0107</t>
  </si>
  <si>
    <t>0930149999</t>
  </si>
  <si>
    <t>880</t>
  </si>
  <si>
    <t>297</t>
  </si>
  <si>
    <t>09A0073150</t>
  </si>
  <si>
    <t>3011149999</t>
  </si>
  <si>
    <t>Увеличение стоимости прочих материальных запасов однократного применения</t>
  </si>
  <si>
    <t>0314</t>
  </si>
  <si>
    <t>3031149999</t>
  </si>
  <si>
    <t>349</t>
  </si>
  <si>
    <t>4111149999</t>
  </si>
  <si>
    <t>5011149999</t>
  </si>
  <si>
    <t>8031149999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</si>
  <si>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</si>
  <si>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</si>
  <si>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</si>
  <si>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</si>
  <si>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</si>
  <si>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</si>
  <si>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</si>
  <si>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</si>
  <si>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</si>
  <si>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</si>
  <si>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</si>
  <si>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</si>
  <si>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</si>
  <si>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</si>
  <si>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</si>
  <si>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</si>
  <si>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</si>
  <si>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</si>
  <si>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</si>
  <si>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</si>
  <si>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</si>
  <si>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</si>
  <si>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</si>
  <si>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</si>
  <si>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</si>
  <si>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</si>
  <si>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</si>
  <si>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</si>
  <si>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</si>
  <si>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</si>
  <si>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</si>
  <si>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</si>
  <si>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</si>
  <si>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</si>
  <si>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</si>
  <si>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</si>
  <si>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</si>
  <si>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</si>
  <si>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</si>
  <si>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</si>
  <si>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</si>
  <si>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</si>
  <si>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</si>
  <si>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Кредиты кредитных организаций в валюте Российской Федерации</t>
  </si>
  <si>
    <t>47 633,00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</si>
  <si>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</si>
  <si>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</si>
  <si>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2 437 410,05</t>
  </si>
  <si>
    <t>258 934,97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</si>
  <si>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</si>
  <si>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</si>
  <si>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</si>
  <si>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</si>
  <si>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</si>
  <si>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</si>
  <si>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</si>
  <si>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</si>
  <si>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</si>
  <si>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5763102,35</t>
  </si>
  <si>
    <t>1709073,37</t>
  </si>
  <si>
    <t xml:space="preserve"> от 18.05. 2022 года № 56</t>
  </si>
  <si>
    <t>от 18.05. 2022 года № 56</t>
  </si>
  <si>
    <t xml:space="preserve"> от 18.05. 2022  года № 56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</si>
</sst>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0" borderId="1">
      <alignment horizontal="center" shrinkToFit="1"/>
      <protection/>
    </xf>
    <xf numFmtId="0" fontId="39" fillId="0" borderId="1">
      <alignment horizontal="right" shrinkToFit="1"/>
      <protection/>
    </xf>
    <xf numFmtId="0" fontId="39" fillId="0" borderId="1">
      <alignment horizontal="center"/>
      <protection/>
    </xf>
    <xf numFmtId="0" fontId="39" fillId="0" borderId="2">
      <alignment horizontal="left" wrapText="1" indent="1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 indent="2"/>
      <protection/>
    </xf>
    <xf numFmtId="0" fontId="39" fillId="0" borderId="5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6">
      <alignment horizontal="left" wrapText="1" indent="1"/>
      <protection/>
    </xf>
    <xf numFmtId="0" fontId="39" fillId="0" borderId="7">
      <alignment horizontal="center" shrinkToFit="1"/>
      <protection/>
    </xf>
    <xf numFmtId="0" fontId="39" fillId="0" borderId="8">
      <alignment horizontal="center" shrinkToFit="1"/>
      <protection/>
    </xf>
    <xf numFmtId="0" fontId="39" fillId="0" borderId="9">
      <alignment horizontal="center" shrinkToFit="1"/>
      <protection/>
    </xf>
    <xf numFmtId="0" fontId="39" fillId="0" borderId="9">
      <alignment horizontal="right" shrinkToFit="1"/>
      <protection/>
    </xf>
    <xf numFmtId="0" fontId="39" fillId="0" borderId="8">
      <alignment horizontal="center"/>
      <protection/>
    </xf>
    <xf numFmtId="0" fontId="39" fillId="0" borderId="2">
      <alignment horizontal="left" wrapText="1"/>
      <protection/>
    </xf>
    <xf numFmtId="0" fontId="39" fillId="0" borderId="3">
      <alignment horizontal="left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70" applyFont="1" applyBorder="1">
      <alignment/>
      <protection/>
    </xf>
    <xf numFmtId="0" fontId="7" fillId="0" borderId="0" xfId="70" applyFont="1">
      <alignment/>
      <protection/>
    </xf>
    <xf numFmtId="0" fontId="5" fillId="0" borderId="0" xfId="70">
      <alignment/>
      <protection/>
    </xf>
    <xf numFmtId="0" fontId="9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22" fontId="9" fillId="0" borderId="0" xfId="70" applyNumberFormat="1" applyFont="1" applyAlignment="1">
      <alignment horizontal="center"/>
      <protection/>
    </xf>
    <xf numFmtId="49" fontId="11" fillId="0" borderId="0" xfId="70" applyNumberFormat="1" applyFont="1" applyBorder="1" applyAlignment="1">
      <alignment horizontal="left" vertical="center" wrapText="1"/>
      <protection/>
    </xf>
    <xf numFmtId="0" fontId="7" fillId="0" borderId="0" xfId="71" applyFont="1" applyBorder="1">
      <alignment/>
      <protection/>
    </xf>
    <xf numFmtId="0" fontId="7" fillId="0" borderId="0" xfId="71" applyFont="1">
      <alignment/>
      <protection/>
    </xf>
    <xf numFmtId="0" fontId="5" fillId="0" borderId="0" xfId="71">
      <alignment/>
      <protection/>
    </xf>
    <xf numFmtId="0" fontId="8" fillId="0" borderId="0" xfId="71" applyFont="1">
      <alignment/>
      <protection/>
    </xf>
    <xf numFmtId="0" fontId="9" fillId="0" borderId="0" xfId="71" applyFont="1" applyAlignment="1">
      <alignment horizontal="left"/>
      <protection/>
    </xf>
    <xf numFmtId="0" fontId="9" fillId="0" borderId="0" xfId="71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0" fontId="5" fillId="0" borderId="0" xfId="69">
      <alignment/>
      <protection/>
    </xf>
    <xf numFmtId="0" fontId="5" fillId="0" borderId="0" xfId="69" applyAlignment="1">
      <alignment horizontal="right"/>
      <protection/>
    </xf>
    <xf numFmtId="0" fontId="5" fillId="0" borderId="19" xfId="69" applyBorder="1">
      <alignment/>
      <protection/>
    </xf>
    <xf numFmtId="0" fontId="31" fillId="0" borderId="20" xfId="69" applyFont="1" applyBorder="1">
      <alignment/>
      <protection/>
    </xf>
    <xf numFmtId="0" fontId="5" fillId="0" borderId="20" xfId="69" applyBorder="1">
      <alignment/>
      <protection/>
    </xf>
    <xf numFmtId="4" fontId="31" fillId="0" borderId="9" xfId="69" applyNumberFormat="1" applyFont="1" applyBorder="1">
      <alignment/>
      <protection/>
    </xf>
    <xf numFmtId="4" fontId="5" fillId="0" borderId="20" xfId="69" applyNumberFormat="1" applyBorder="1">
      <alignment/>
      <protection/>
    </xf>
    <xf numFmtId="3" fontId="31" fillId="0" borderId="20" xfId="69" applyNumberFormat="1" applyFont="1" applyBorder="1" applyAlignment="1">
      <alignment horizontal="right" wrapText="1"/>
      <protection/>
    </xf>
    <xf numFmtId="4" fontId="31" fillId="0" borderId="20" xfId="69" applyNumberFormat="1" applyFont="1" applyBorder="1">
      <alignment/>
      <protection/>
    </xf>
    <xf numFmtId="0" fontId="5" fillId="0" borderId="21" xfId="69" applyBorder="1">
      <alignment/>
      <protection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center"/>
    </xf>
    <xf numFmtId="0" fontId="33" fillId="0" borderId="0" xfId="70" applyFont="1" applyBorder="1" applyAlignment="1">
      <alignment/>
      <protection/>
    </xf>
    <xf numFmtId="0" fontId="33" fillId="0" borderId="0" xfId="70" applyFont="1" applyBorder="1" applyAlignment="1">
      <alignment horizontal="center"/>
      <protection/>
    </xf>
    <xf numFmtId="49" fontId="34" fillId="0" borderId="9" xfId="70" applyNumberFormat="1" applyFont="1" applyBorder="1" applyAlignment="1">
      <alignment horizontal="center" vertical="center" wrapText="1"/>
      <protection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right" vertical="center" wrapText="1"/>
    </xf>
    <xf numFmtId="0" fontId="10" fillId="0" borderId="0" xfId="71" applyFont="1">
      <alignment/>
      <protection/>
    </xf>
    <xf numFmtId="22" fontId="36" fillId="0" borderId="0" xfId="71" applyNumberFormat="1" applyFont="1" applyAlignment="1">
      <alignment horizontal="center"/>
      <protection/>
    </xf>
    <xf numFmtId="0" fontId="37" fillId="0" borderId="0" xfId="71" applyFont="1">
      <alignment/>
      <protection/>
    </xf>
    <xf numFmtId="0" fontId="5" fillId="0" borderId="0" xfId="71" applyFont="1">
      <alignment/>
      <protection/>
    </xf>
    <xf numFmtId="0" fontId="31" fillId="0" borderId="0" xfId="71" applyFont="1">
      <alignment/>
      <protection/>
    </xf>
    <xf numFmtId="49" fontId="34" fillId="0" borderId="9" xfId="71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0" xfId="70" applyFont="1" applyBorder="1" applyAlignment="1">
      <alignment wrapText="1"/>
      <protection/>
    </xf>
    <xf numFmtId="0" fontId="8" fillId="0" borderId="0" xfId="70" applyFont="1" applyBorder="1" applyAlignment="1">
      <alignment wrapText="1"/>
      <protection/>
    </xf>
    <xf numFmtId="0" fontId="9" fillId="0" borderId="0" xfId="70" applyFont="1" applyBorder="1" applyAlignment="1">
      <alignment horizontal="left" wrapText="1"/>
      <protection/>
    </xf>
    <xf numFmtId="0" fontId="9" fillId="0" borderId="0" xfId="70" applyFont="1" applyAlignment="1">
      <alignment horizontal="left" wrapText="1"/>
      <protection/>
    </xf>
    <xf numFmtId="0" fontId="7" fillId="0" borderId="0" xfId="70" applyFont="1" applyAlignment="1">
      <alignment wrapText="1"/>
      <protection/>
    </xf>
    <xf numFmtId="0" fontId="5" fillId="0" borderId="0" xfId="70" applyAlignment="1">
      <alignment wrapText="1"/>
      <protection/>
    </xf>
    <xf numFmtId="0" fontId="10" fillId="0" borderId="0" xfId="70" applyFont="1">
      <alignment/>
      <protection/>
    </xf>
    <xf numFmtId="0" fontId="36" fillId="0" borderId="0" xfId="70" applyFont="1">
      <alignment/>
      <protection/>
    </xf>
    <xf numFmtId="49" fontId="34" fillId="0" borderId="9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right"/>
    </xf>
    <xf numFmtId="49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left" wrapText="1"/>
    </xf>
    <xf numFmtId="49" fontId="10" fillId="24" borderId="9" xfId="0" applyNumberFormat="1" applyFont="1" applyFill="1" applyBorder="1" applyAlignment="1">
      <alignment horizontal="center"/>
    </xf>
    <xf numFmtId="4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center" shrinkToFi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36" fillId="0" borderId="9" xfId="70" applyFont="1" applyBorder="1" applyAlignment="1">
      <alignment wrapText="1"/>
      <protection/>
    </xf>
    <xf numFmtId="49" fontId="10" fillId="0" borderId="9" xfId="0" applyNumberFormat="1" applyFont="1" applyBorder="1" applyAlignment="1">
      <alignment horizontal="center"/>
    </xf>
    <xf numFmtId="172" fontId="36" fillId="0" borderId="9" xfId="70" applyNumberFormat="1" applyFont="1" applyBorder="1" applyAlignment="1">
      <alignment horizontal="right" vertical="center" wrapText="1"/>
      <protection/>
    </xf>
    <xf numFmtId="172" fontId="10" fillId="0" borderId="9" xfId="70" applyNumberFormat="1" applyFont="1" applyBorder="1" applyAlignment="1">
      <alignment horizontal="right" vertical="center" wrapText="1"/>
      <protection/>
    </xf>
    <xf numFmtId="0" fontId="36" fillId="0" borderId="9" xfId="70" applyFont="1" applyBorder="1" applyAlignment="1">
      <alignment horizontal="center"/>
      <protection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72" fontId="10" fillId="0" borderId="9" xfId="0" applyNumberFormat="1" applyFont="1" applyBorder="1" applyAlignment="1">
      <alignment/>
    </xf>
    <xf numFmtId="0" fontId="31" fillId="0" borderId="0" xfId="71" applyFont="1">
      <alignment/>
      <protection/>
    </xf>
    <xf numFmtId="0" fontId="5" fillId="0" borderId="0" xfId="71" applyFont="1">
      <alignment/>
      <protection/>
    </xf>
    <xf numFmtId="49" fontId="10" fillId="0" borderId="9" xfId="0" applyNumberFormat="1" applyFont="1" applyBorder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0" fillId="24" borderId="9" xfId="0" applyNumberFormat="1" applyFont="1" applyFill="1" applyBorder="1" applyAlignment="1">
      <alignment horizontal="left" wrapText="1"/>
    </xf>
    <xf numFmtId="0" fontId="10" fillId="0" borderId="9" xfId="70" applyFont="1" applyBorder="1" applyAlignment="1">
      <alignment wrapText="1"/>
      <protection/>
    </xf>
    <xf numFmtId="0" fontId="10" fillId="0" borderId="9" xfId="70" applyFont="1" applyBorder="1">
      <alignment/>
      <protection/>
    </xf>
    <xf numFmtId="4" fontId="10" fillId="0" borderId="9" xfId="70" applyNumberFormat="1" applyFont="1" applyBorder="1">
      <alignment/>
      <protection/>
    </xf>
    <xf numFmtId="0" fontId="10" fillId="0" borderId="9" xfId="70" applyFont="1" applyBorder="1" applyAlignment="1">
      <alignment horizontal="center"/>
      <protection/>
    </xf>
    <xf numFmtId="49" fontId="10" fillId="0" borderId="9" xfId="70" applyNumberFormat="1" applyFont="1" applyBorder="1" applyAlignment="1">
      <alignment horizontal="center"/>
      <protection/>
    </xf>
    <xf numFmtId="49" fontId="10" fillId="0" borderId="9" xfId="0" applyNumberFormat="1" applyFont="1" applyBorder="1" applyAlignment="1">
      <alignment vertical="center" wrapText="1"/>
    </xf>
    <xf numFmtId="4" fontId="36" fillId="0" borderId="9" xfId="70" applyNumberFormat="1" applyFont="1" applyBorder="1">
      <alignment/>
      <protection/>
    </xf>
    <xf numFmtId="0" fontId="31" fillId="0" borderId="0" xfId="70" applyFont="1">
      <alignment/>
      <protection/>
    </xf>
    <xf numFmtId="0" fontId="36" fillId="0" borderId="9" xfId="70" applyFont="1" applyBorder="1">
      <alignment/>
      <protection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3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4" fontId="10" fillId="0" borderId="0" xfId="70" applyNumberFormat="1" applyFont="1" applyAlignment="1">
      <alignment horizontal="center"/>
      <protection/>
    </xf>
    <xf numFmtId="0" fontId="10" fillId="0" borderId="0" xfId="70" applyFont="1" applyAlignment="1">
      <alignment horizontal="center"/>
      <protection/>
    </xf>
    <xf numFmtId="0" fontId="37" fillId="0" borderId="0" xfId="71" applyFont="1" applyAlignment="1">
      <alignment horizontal="right"/>
      <protection/>
    </xf>
    <xf numFmtId="0" fontId="38" fillId="0" borderId="0" xfId="71" applyFont="1" applyAlignment="1">
      <alignment horizontal="center"/>
      <protection/>
    </xf>
    <xf numFmtId="4" fontId="37" fillId="0" borderId="0" xfId="0" applyNumberFormat="1" applyFont="1" applyAlignment="1">
      <alignment horizontal="center"/>
    </xf>
    <xf numFmtId="170" fontId="37" fillId="0" borderId="0" xfId="59" applyFont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5" fillId="0" borderId="0" xfId="69" applyFont="1" applyAlignment="1">
      <alignment horizontal="right"/>
      <protection/>
    </xf>
    <xf numFmtId="0" fontId="5" fillId="0" borderId="0" xfId="69" applyAlignment="1">
      <alignment horizontal="right"/>
      <protection/>
    </xf>
    <xf numFmtId="0" fontId="31" fillId="0" borderId="31" xfId="69" applyFont="1" applyBorder="1" applyAlignment="1">
      <alignment horizontal="left" wrapText="1"/>
      <protection/>
    </xf>
    <xf numFmtId="0" fontId="31" fillId="0" borderId="32" xfId="69" applyFont="1" applyBorder="1" applyAlignment="1">
      <alignment horizontal="left" wrapText="1"/>
      <protection/>
    </xf>
    <xf numFmtId="0" fontId="31" fillId="0" borderId="30" xfId="69" applyFont="1" applyBorder="1" applyAlignment="1">
      <alignment horizontal="left" wrapText="1"/>
      <protection/>
    </xf>
    <xf numFmtId="0" fontId="5" fillId="0" borderId="31" xfId="69" applyBorder="1" applyAlignment="1">
      <alignment horizontal="center"/>
      <protection/>
    </xf>
    <xf numFmtId="0" fontId="5" fillId="0" borderId="32" xfId="69" applyBorder="1" applyAlignment="1">
      <alignment horizontal="center"/>
      <protection/>
    </xf>
    <xf numFmtId="0" fontId="5" fillId="0" borderId="30" xfId="69" applyBorder="1" applyAlignment="1">
      <alignment horizontal="center"/>
      <protection/>
    </xf>
    <xf numFmtId="0" fontId="5" fillId="0" borderId="31" xfId="69" applyBorder="1" applyAlignment="1">
      <alignment horizontal="left"/>
      <protection/>
    </xf>
    <xf numFmtId="0" fontId="5" fillId="0" borderId="32" xfId="69" applyBorder="1" applyAlignment="1">
      <alignment horizontal="left"/>
      <protection/>
    </xf>
    <xf numFmtId="0" fontId="5" fillId="0" borderId="30" xfId="69" applyBorder="1" applyAlignment="1">
      <alignment horizontal="left"/>
      <protection/>
    </xf>
    <xf numFmtId="0" fontId="5" fillId="0" borderId="33" xfId="69" applyBorder="1" applyAlignment="1">
      <alignment horizontal="center"/>
      <protection/>
    </xf>
    <xf numFmtId="0" fontId="5" fillId="0" borderId="34" xfId="69" applyBorder="1" applyAlignment="1">
      <alignment horizontal="center"/>
      <protection/>
    </xf>
    <xf numFmtId="0" fontId="5" fillId="0" borderId="35" xfId="69" applyBorder="1" applyAlignment="1">
      <alignment horizontal="center"/>
      <protection/>
    </xf>
    <xf numFmtId="49" fontId="8" fillId="0" borderId="0" xfId="69" applyNumberFormat="1" applyFont="1" applyAlignment="1">
      <alignment horizontal="right" wrapText="1"/>
      <protection/>
    </xf>
    <xf numFmtId="49" fontId="2" fillId="0" borderId="0" xfId="69" applyNumberFormat="1" applyFont="1" applyAlignment="1">
      <alignment horizontal="right" wrapText="1"/>
      <protection/>
    </xf>
    <xf numFmtId="0" fontId="29" fillId="0" borderId="0" xfId="69" applyFont="1" applyAlignment="1">
      <alignment horizontal="center" wrapText="1"/>
      <protection/>
    </xf>
    <xf numFmtId="0" fontId="30" fillId="0" borderId="0" xfId="69" applyFont="1" applyAlignment="1">
      <alignment horizontal="center" wrapText="1"/>
      <protection/>
    </xf>
    <xf numFmtId="0" fontId="31" fillId="0" borderId="36" xfId="69" applyFont="1" applyBorder="1" applyAlignment="1">
      <alignment horizontal="center"/>
      <protection/>
    </xf>
    <xf numFmtId="0" fontId="31" fillId="0" borderId="7" xfId="69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Каменка прил.5  кв" xfId="69"/>
    <cellStyle name="Обычный_Приложение №2" xfId="70"/>
    <cellStyle name="Обычный_Приложение №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50.25390625" style="97" customWidth="1"/>
    <col min="2" max="2" width="28.375" style="59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2.75">
      <c r="A1" s="96"/>
      <c r="C1" s="113" t="s">
        <v>0</v>
      </c>
      <c r="D1" s="113"/>
      <c r="E1" s="113"/>
    </row>
    <row r="2" spans="3:5" ht="12.75">
      <c r="C2" s="113" t="s">
        <v>1</v>
      </c>
      <c r="D2" s="113"/>
      <c r="E2" s="113"/>
    </row>
    <row r="3" spans="3:5" ht="12.75">
      <c r="C3" s="114" t="s">
        <v>74</v>
      </c>
      <c r="D3" s="114"/>
      <c r="E3" s="114"/>
    </row>
    <row r="4" spans="3:5" ht="12.75">
      <c r="C4" s="114"/>
      <c r="D4" s="114"/>
      <c r="E4" s="114"/>
    </row>
    <row r="5" spans="1:5" ht="15.75">
      <c r="A5" s="98"/>
      <c r="C5" s="113" t="s">
        <v>325</v>
      </c>
      <c r="D5" s="113"/>
      <c r="E5" s="113"/>
    </row>
    <row r="6" spans="1:5" ht="15">
      <c r="A6" s="99"/>
      <c r="C6" s="113"/>
      <c r="D6" s="113"/>
      <c r="E6" s="113"/>
    </row>
    <row r="7" spans="1:5" ht="26.25" customHeight="1">
      <c r="A7" s="112" t="s">
        <v>75</v>
      </c>
      <c r="B7" s="112"/>
      <c r="C7" s="3" t="s">
        <v>245</v>
      </c>
      <c r="D7" t="s">
        <v>246</v>
      </c>
      <c r="E7"/>
    </row>
    <row r="8" spans="1:5" ht="12.75">
      <c r="A8" s="100"/>
      <c r="B8" s="3"/>
      <c r="C8" s="3"/>
      <c r="D8"/>
      <c r="E8"/>
    </row>
    <row r="9" spans="1:5" ht="42" customHeight="1">
      <c r="A9" s="101" t="s">
        <v>3</v>
      </c>
      <c r="B9" s="89" t="s">
        <v>4</v>
      </c>
      <c r="C9" s="90" t="s">
        <v>5</v>
      </c>
      <c r="D9" s="90" t="s">
        <v>6</v>
      </c>
      <c r="E9" s="91" t="s">
        <v>7</v>
      </c>
    </row>
    <row r="10" spans="1:5" ht="12.75">
      <c r="A10" s="76" t="s">
        <v>265</v>
      </c>
      <c r="B10" s="77" t="s">
        <v>82</v>
      </c>
      <c r="C10" s="78">
        <v>12000000</v>
      </c>
      <c r="D10" s="78">
        <v>2828824.39</v>
      </c>
      <c r="E10" s="92">
        <f>D10/C10*100</f>
        <v>23.573536583333336</v>
      </c>
    </row>
    <row r="11" spans="1:5" ht="12.75">
      <c r="A11" s="76" t="s">
        <v>83</v>
      </c>
      <c r="B11" s="77"/>
      <c r="C11" s="77"/>
      <c r="D11" s="77"/>
      <c r="E11" s="92"/>
    </row>
    <row r="12" spans="1:5" ht="12.75">
      <c r="A12" s="76" t="s">
        <v>266</v>
      </c>
      <c r="B12" s="77" t="s">
        <v>84</v>
      </c>
      <c r="C12" s="78">
        <v>1270200</v>
      </c>
      <c r="D12" s="78">
        <v>248503.16</v>
      </c>
      <c r="E12" s="92">
        <f aca="true" t="shared" si="0" ref="E12:E53">D12/C12*100</f>
        <v>19.56409699259959</v>
      </c>
    </row>
    <row r="13" spans="1:5" ht="15.75" customHeight="1">
      <c r="A13" s="76" t="s">
        <v>267</v>
      </c>
      <c r="B13" s="77" t="s">
        <v>85</v>
      </c>
      <c r="C13" s="78">
        <v>443000</v>
      </c>
      <c r="D13" s="78">
        <v>83792.91</v>
      </c>
      <c r="E13" s="92">
        <f t="shared" si="0"/>
        <v>18.914878103837474</v>
      </c>
    </row>
    <row r="14" spans="1:5" ht="12.75">
      <c r="A14" s="76" t="s">
        <v>268</v>
      </c>
      <c r="B14" s="77" t="s">
        <v>86</v>
      </c>
      <c r="C14" s="78">
        <v>443000</v>
      </c>
      <c r="D14" s="78">
        <v>83792.91</v>
      </c>
      <c r="E14" s="92">
        <f t="shared" si="0"/>
        <v>18.914878103837474</v>
      </c>
    </row>
    <row r="15" spans="1:5" ht="59.25" customHeight="1">
      <c r="A15" s="102" t="s">
        <v>269</v>
      </c>
      <c r="B15" s="77" t="s">
        <v>87</v>
      </c>
      <c r="C15" s="78">
        <v>443000</v>
      </c>
      <c r="D15" s="78">
        <v>83538.49</v>
      </c>
      <c r="E15" s="92">
        <f t="shared" si="0"/>
        <v>18.85744695259594</v>
      </c>
    </row>
    <row r="16" spans="1:5" ht="41.25" customHeight="1">
      <c r="A16" s="76" t="s">
        <v>270</v>
      </c>
      <c r="B16" s="77" t="s">
        <v>271</v>
      </c>
      <c r="C16" s="78" t="s">
        <v>114</v>
      </c>
      <c r="D16" s="78">
        <v>254.42</v>
      </c>
      <c r="E16" s="92" t="s">
        <v>114</v>
      </c>
    </row>
    <row r="17" spans="1:5" ht="38.25">
      <c r="A17" s="76" t="s">
        <v>272</v>
      </c>
      <c r="B17" s="77" t="s">
        <v>100</v>
      </c>
      <c r="C17" s="78">
        <v>622500</v>
      </c>
      <c r="D17" s="78">
        <v>160565.51</v>
      </c>
      <c r="E17" s="92">
        <f t="shared" si="0"/>
        <v>25.793656224899603</v>
      </c>
    </row>
    <row r="18" spans="1:5" ht="25.5">
      <c r="A18" s="76" t="s">
        <v>273</v>
      </c>
      <c r="B18" s="77" t="s">
        <v>101</v>
      </c>
      <c r="C18" s="78">
        <v>622500</v>
      </c>
      <c r="D18" s="78">
        <v>160565.51</v>
      </c>
      <c r="E18" s="92">
        <f t="shared" si="0"/>
        <v>25.793656224899603</v>
      </c>
    </row>
    <row r="19" spans="1:5" ht="63.75">
      <c r="A19" s="102" t="s">
        <v>274</v>
      </c>
      <c r="B19" s="77" t="s">
        <v>102</v>
      </c>
      <c r="C19" s="78">
        <v>281410</v>
      </c>
      <c r="D19" s="78">
        <v>77112.33</v>
      </c>
      <c r="E19" s="92">
        <f t="shared" si="0"/>
        <v>27.40212856685974</v>
      </c>
    </row>
    <row r="20" spans="1:5" ht="102">
      <c r="A20" s="102" t="s">
        <v>275</v>
      </c>
      <c r="B20" s="77" t="s">
        <v>162</v>
      </c>
      <c r="C20" s="78">
        <v>281410</v>
      </c>
      <c r="D20" s="78">
        <v>77112.33</v>
      </c>
      <c r="E20" s="92">
        <f t="shared" si="0"/>
        <v>27.40212856685974</v>
      </c>
    </row>
    <row r="21" spans="1:5" ht="76.5">
      <c r="A21" s="102" t="s">
        <v>276</v>
      </c>
      <c r="B21" s="77" t="s">
        <v>103</v>
      </c>
      <c r="C21" s="78">
        <v>1560</v>
      </c>
      <c r="D21" s="78">
        <v>494.12</v>
      </c>
      <c r="E21" s="92">
        <f t="shared" si="0"/>
        <v>31.674358974358974</v>
      </c>
    </row>
    <row r="22" spans="1:5" ht="16.5" customHeight="1">
      <c r="A22" s="76" t="s">
        <v>277</v>
      </c>
      <c r="B22" s="77" t="s">
        <v>163</v>
      </c>
      <c r="C22" s="78">
        <v>1560</v>
      </c>
      <c r="D22" s="78">
        <v>494.12</v>
      </c>
      <c r="E22" s="92">
        <f t="shared" si="0"/>
        <v>31.674358974358974</v>
      </c>
    </row>
    <row r="23" spans="1:5" ht="63.75">
      <c r="A23" s="102" t="s">
        <v>278</v>
      </c>
      <c r="B23" s="77" t="s">
        <v>104</v>
      </c>
      <c r="C23" s="78">
        <v>374830</v>
      </c>
      <c r="D23" s="78">
        <v>93304.64</v>
      </c>
      <c r="E23" s="92">
        <f t="shared" si="0"/>
        <v>24.892521943280954</v>
      </c>
    </row>
    <row r="24" spans="1:5" ht="102">
      <c r="A24" s="76" t="s">
        <v>279</v>
      </c>
      <c r="B24" s="77" t="s">
        <v>164</v>
      </c>
      <c r="C24" s="78">
        <v>374830</v>
      </c>
      <c r="D24" s="78">
        <v>93304.64</v>
      </c>
      <c r="E24" s="92">
        <f t="shared" si="0"/>
        <v>24.892521943280954</v>
      </c>
    </row>
    <row r="25" spans="1:5" ht="63.75">
      <c r="A25" s="102" t="s">
        <v>280</v>
      </c>
      <c r="B25" s="77" t="s">
        <v>105</v>
      </c>
      <c r="C25" s="78">
        <v>-35300</v>
      </c>
      <c r="D25" s="78">
        <v>-10345.58</v>
      </c>
      <c r="E25" s="92">
        <f t="shared" si="0"/>
        <v>29.30759206798867</v>
      </c>
    </row>
    <row r="26" spans="1:5" ht="15" customHeight="1">
      <c r="A26" s="76" t="s">
        <v>281</v>
      </c>
      <c r="B26" s="77" t="s">
        <v>165</v>
      </c>
      <c r="C26" s="78">
        <v>-35300</v>
      </c>
      <c r="D26" s="78">
        <v>-10345.58</v>
      </c>
      <c r="E26" s="92">
        <f t="shared" si="0"/>
        <v>29.30759206798867</v>
      </c>
    </row>
    <row r="27" spans="1:5" ht="12.75">
      <c r="A27" s="76" t="s">
        <v>282</v>
      </c>
      <c r="B27" s="77" t="s">
        <v>88</v>
      </c>
      <c r="C27" s="78">
        <v>58100</v>
      </c>
      <c r="D27" s="78" t="s">
        <v>114</v>
      </c>
      <c r="E27" s="92">
        <v>0</v>
      </c>
    </row>
    <row r="28" spans="1:5" ht="12.75">
      <c r="A28" s="76" t="s">
        <v>283</v>
      </c>
      <c r="B28" s="77" t="s">
        <v>89</v>
      </c>
      <c r="C28" s="78">
        <v>58100</v>
      </c>
      <c r="D28" s="78" t="s">
        <v>114</v>
      </c>
      <c r="E28" s="92">
        <v>0</v>
      </c>
    </row>
    <row r="29" spans="1:5" ht="27" customHeight="1">
      <c r="A29" s="76" t="s">
        <v>283</v>
      </c>
      <c r="B29" s="77" t="s">
        <v>90</v>
      </c>
      <c r="C29" s="78">
        <v>58100</v>
      </c>
      <c r="D29" s="78" t="s">
        <v>114</v>
      </c>
      <c r="E29" s="92">
        <v>0</v>
      </c>
    </row>
    <row r="30" spans="1:5" ht="12.75">
      <c r="A30" s="76" t="s">
        <v>284</v>
      </c>
      <c r="B30" s="77" t="s">
        <v>91</v>
      </c>
      <c r="C30" s="78">
        <v>145000</v>
      </c>
      <c r="D30" s="78">
        <v>4144.74</v>
      </c>
      <c r="E30" s="92">
        <f t="shared" si="0"/>
        <v>2.858441379310345</v>
      </c>
    </row>
    <row r="31" spans="1:5" ht="15.75" customHeight="1">
      <c r="A31" s="76" t="s">
        <v>285</v>
      </c>
      <c r="B31" s="77" t="s">
        <v>92</v>
      </c>
      <c r="C31" s="78">
        <v>40000</v>
      </c>
      <c r="D31" s="78">
        <v>1983</v>
      </c>
      <c r="E31" s="92">
        <f t="shared" si="0"/>
        <v>4.9575000000000005</v>
      </c>
    </row>
    <row r="32" spans="1:5" ht="38.25">
      <c r="A32" s="76" t="s">
        <v>286</v>
      </c>
      <c r="B32" s="77" t="s">
        <v>93</v>
      </c>
      <c r="C32" s="78">
        <v>40000</v>
      </c>
      <c r="D32" s="78">
        <v>1983</v>
      </c>
      <c r="E32" s="92">
        <f t="shared" si="0"/>
        <v>4.9575000000000005</v>
      </c>
    </row>
    <row r="33" spans="1:5" ht="12.75">
      <c r="A33" s="76" t="s">
        <v>287</v>
      </c>
      <c r="B33" s="77" t="s">
        <v>94</v>
      </c>
      <c r="C33" s="78">
        <v>105000</v>
      </c>
      <c r="D33" s="78">
        <v>2161.74</v>
      </c>
      <c r="E33" s="92">
        <f t="shared" si="0"/>
        <v>2.0587999999999997</v>
      </c>
    </row>
    <row r="34" spans="1:5" ht="12.75">
      <c r="A34" s="76" t="s">
        <v>288</v>
      </c>
      <c r="B34" s="77" t="s">
        <v>109</v>
      </c>
      <c r="C34" s="78">
        <v>90000</v>
      </c>
      <c r="D34" s="78">
        <v>977.18</v>
      </c>
      <c r="E34" s="92">
        <f t="shared" si="0"/>
        <v>1.0857555555555554</v>
      </c>
    </row>
    <row r="35" spans="1:5" ht="25.5">
      <c r="A35" s="76" t="s">
        <v>289</v>
      </c>
      <c r="B35" s="77" t="s">
        <v>110</v>
      </c>
      <c r="C35" s="78">
        <v>90000</v>
      </c>
      <c r="D35" s="78">
        <v>977.18</v>
      </c>
      <c r="E35" s="92">
        <f t="shared" si="0"/>
        <v>1.0857555555555554</v>
      </c>
    </row>
    <row r="36" spans="1:5" ht="12.75">
      <c r="A36" s="76" t="s">
        <v>290</v>
      </c>
      <c r="B36" s="77" t="s">
        <v>111</v>
      </c>
      <c r="C36" s="78">
        <v>15000</v>
      </c>
      <c r="D36" s="78">
        <v>1184.56</v>
      </c>
      <c r="E36" s="92">
        <f t="shared" si="0"/>
        <v>7.8970666666666665</v>
      </c>
    </row>
    <row r="37" spans="1:5" ht="38.25">
      <c r="A37" s="76" t="s">
        <v>291</v>
      </c>
      <c r="B37" s="77" t="s">
        <v>112</v>
      </c>
      <c r="C37" s="78">
        <v>15000</v>
      </c>
      <c r="D37" s="78">
        <v>1184.56</v>
      </c>
      <c r="E37" s="92">
        <f t="shared" si="0"/>
        <v>7.8970666666666665</v>
      </c>
    </row>
    <row r="38" spans="1:5" ht="12.75">
      <c r="A38" s="76" t="s">
        <v>292</v>
      </c>
      <c r="B38" s="77" t="s">
        <v>95</v>
      </c>
      <c r="C38" s="78">
        <v>1600</v>
      </c>
      <c r="D38" s="78" t="s">
        <v>114</v>
      </c>
      <c r="E38" s="92">
        <v>0</v>
      </c>
    </row>
    <row r="39" spans="1:5" ht="38.25">
      <c r="A39" s="76" t="s">
        <v>293</v>
      </c>
      <c r="B39" s="77" t="s">
        <v>96</v>
      </c>
      <c r="C39" s="78">
        <v>1600</v>
      </c>
      <c r="D39" s="78" t="s">
        <v>114</v>
      </c>
      <c r="E39" s="92">
        <v>0</v>
      </c>
    </row>
    <row r="40" spans="1:5" ht="44.25" customHeight="1">
      <c r="A40" s="76" t="s">
        <v>294</v>
      </c>
      <c r="B40" s="77" t="s">
        <v>97</v>
      </c>
      <c r="C40" s="78">
        <v>1600</v>
      </c>
      <c r="D40" s="78" t="s">
        <v>114</v>
      </c>
      <c r="E40" s="92">
        <v>0</v>
      </c>
    </row>
    <row r="41" spans="1:5" ht="12.75">
      <c r="A41" s="76" t="s">
        <v>295</v>
      </c>
      <c r="B41" s="77" t="s">
        <v>98</v>
      </c>
      <c r="C41" s="78">
        <v>10729800</v>
      </c>
      <c r="D41" s="78">
        <v>2580321.23</v>
      </c>
      <c r="E41" s="92">
        <v>0</v>
      </c>
    </row>
    <row r="42" spans="1:5" ht="38.25">
      <c r="A42" s="76" t="s">
        <v>296</v>
      </c>
      <c r="B42" s="77" t="s">
        <v>99</v>
      </c>
      <c r="C42" s="78">
        <v>10729800</v>
      </c>
      <c r="D42" s="78">
        <v>2580321.23</v>
      </c>
      <c r="E42" s="92">
        <v>0</v>
      </c>
    </row>
    <row r="43" spans="1:5" ht="25.5">
      <c r="A43" s="76" t="s">
        <v>297</v>
      </c>
      <c r="B43" s="77" t="s">
        <v>166</v>
      </c>
      <c r="C43" s="78">
        <v>10186300</v>
      </c>
      <c r="D43" s="78">
        <v>2546574</v>
      </c>
      <c r="E43" s="92">
        <v>0</v>
      </c>
    </row>
    <row r="44" spans="1:5" ht="38.25">
      <c r="A44" s="76" t="s">
        <v>298</v>
      </c>
      <c r="B44" s="77" t="s">
        <v>243</v>
      </c>
      <c r="C44" s="78">
        <v>10186300</v>
      </c>
      <c r="D44" s="78">
        <v>2546574</v>
      </c>
      <c r="E44" s="92">
        <f t="shared" si="0"/>
        <v>24.99999018289271</v>
      </c>
    </row>
    <row r="45" spans="1:5" ht="38.25">
      <c r="A45" s="76" t="s">
        <v>299</v>
      </c>
      <c r="B45" s="77" t="s">
        <v>244</v>
      </c>
      <c r="C45" s="78">
        <v>10186300</v>
      </c>
      <c r="D45" s="78">
        <v>2546574</v>
      </c>
      <c r="E45" s="92">
        <f t="shared" si="0"/>
        <v>24.99999018289271</v>
      </c>
    </row>
    <row r="46" spans="1:5" ht="25.5">
      <c r="A46" s="95" t="s">
        <v>300</v>
      </c>
      <c r="B46" s="85" t="s">
        <v>167</v>
      </c>
      <c r="C46" s="73">
        <v>400000</v>
      </c>
      <c r="D46" s="73" t="s">
        <v>114</v>
      </c>
      <c r="E46" s="92">
        <v>0</v>
      </c>
    </row>
    <row r="47" spans="1:5" ht="12.75">
      <c r="A47" s="95" t="s">
        <v>301</v>
      </c>
      <c r="B47" s="85" t="s">
        <v>168</v>
      </c>
      <c r="C47" s="73">
        <v>400000</v>
      </c>
      <c r="D47" s="73" t="s">
        <v>114</v>
      </c>
      <c r="E47" s="92">
        <v>0</v>
      </c>
    </row>
    <row r="48" spans="1:5" ht="12.75">
      <c r="A48" s="95" t="s">
        <v>302</v>
      </c>
      <c r="B48" s="85" t="s">
        <v>169</v>
      </c>
      <c r="C48" s="73">
        <v>400000</v>
      </c>
      <c r="D48" s="73" t="s">
        <v>114</v>
      </c>
      <c r="E48" s="92">
        <v>0</v>
      </c>
    </row>
    <row r="49" spans="1:5" ht="25.5">
      <c r="A49" s="95" t="s">
        <v>303</v>
      </c>
      <c r="B49" s="85" t="s">
        <v>170</v>
      </c>
      <c r="C49" s="73">
        <v>143500</v>
      </c>
      <c r="D49" s="73">
        <v>33747.23</v>
      </c>
      <c r="E49" s="92">
        <f t="shared" si="0"/>
        <v>23.517233449477352</v>
      </c>
    </row>
    <row r="50" spans="1:5" ht="38.25">
      <c r="A50" s="95" t="s">
        <v>304</v>
      </c>
      <c r="B50" s="85" t="s">
        <v>171</v>
      </c>
      <c r="C50" s="73">
        <v>700</v>
      </c>
      <c r="D50" s="73" t="s">
        <v>114</v>
      </c>
      <c r="E50" s="92">
        <v>0</v>
      </c>
    </row>
    <row r="51" spans="1:5" ht="38.25">
      <c r="A51" s="95" t="s">
        <v>305</v>
      </c>
      <c r="B51" s="85" t="s">
        <v>172</v>
      </c>
      <c r="C51" s="73">
        <v>700</v>
      </c>
      <c r="D51" s="73" t="s">
        <v>114</v>
      </c>
      <c r="E51" s="92">
        <v>0</v>
      </c>
    </row>
    <row r="52" spans="1:5" ht="38.25">
      <c r="A52" s="95" t="s">
        <v>306</v>
      </c>
      <c r="B52" s="85" t="s">
        <v>173</v>
      </c>
      <c r="C52" s="73">
        <v>142800</v>
      </c>
      <c r="D52" s="73">
        <v>33747.23</v>
      </c>
      <c r="E52" s="92">
        <f t="shared" si="0"/>
        <v>23.632514005602243</v>
      </c>
    </row>
    <row r="53" spans="1:5" ht="51">
      <c r="A53" s="95" t="s">
        <v>307</v>
      </c>
      <c r="B53" s="85" t="s">
        <v>174</v>
      </c>
      <c r="C53" s="73">
        <v>142800</v>
      </c>
      <c r="D53" s="73">
        <v>33747.23</v>
      </c>
      <c r="E53" s="92">
        <f t="shared" si="0"/>
        <v>23.632514005602243</v>
      </c>
    </row>
  </sheetData>
  <sheetProtection/>
  <mergeCells count="7">
    <mergeCell ref="A7:B7"/>
    <mergeCell ref="C5:E5"/>
    <mergeCell ref="C6:E6"/>
    <mergeCell ref="C1:E1"/>
    <mergeCell ref="C2:E2"/>
    <mergeCell ref="C3:E3"/>
    <mergeCell ref="C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1"/>
  <sheetViews>
    <sheetView showGridLines="0" zoomScalePageLayoutView="0" workbookViewId="0" topLeftCell="A1">
      <selection activeCell="F6" sqref="F6"/>
    </sheetView>
  </sheetViews>
  <sheetFormatPr defaultColWidth="9.00390625" defaultRowHeight="12.75" customHeight="1" outlineLevelRow="5"/>
  <cols>
    <col min="1" max="1" width="32.625" style="65" customWidth="1"/>
    <col min="2" max="3" width="6.75390625" style="6" customWidth="1"/>
    <col min="4" max="4" width="10.875" style="6" customWidth="1"/>
    <col min="5" max="5" width="6.75390625" style="6" customWidth="1"/>
    <col min="6" max="6" width="8.125" style="6" customWidth="1"/>
    <col min="7" max="7" width="12.25390625" style="6" customWidth="1"/>
    <col min="8" max="8" width="13.125" style="6" customWidth="1"/>
    <col min="9" max="9" width="10.875" style="6" customWidth="1"/>
    <col min="10" max="13" width="9.125" style="6" customWidth="1"/>
    <col min="14" max="14" width="30.25390625" style="6" customWidth="1"/>
    <col min="15" max="16384" width="9.125" style="6" customWidth="1"/>
  </cols>
  <sheetData>
    <row r="1" spans="1:10" ht="12.75" customHeight="1">
      <c r="A1" s="60"/>
      <c r="B1" s="4"/>
      <c r="C1" s="4"/>
      <c r="D1" s="4"/>
      <c r="E1" s="4"/>
      <c r="F1" s="116" t="s">
        <v>8</v>
      </c>
      <c r="G1" s="116"/>
      <c r="H1" s="116"/>
      <c r="I1" s="116"/>
      <c r="J1" s="5"/>
    </row>
    <row r="2" spans="1:10" ht="12.75" customHeight="1">
      <c r="A2" s="61"/>
      <c r="B2" s="4"/>
      <c r="C2" s="4"/>
      <c r="D2" s="4"/>
      <c r="E2" s="4"/>
      <c r="F2" s="116" t="s">
        <v>9</v>
      </c>
      <c r="G2" s="116"/>
      <c r="H2" s="116"/>
      <c r="I2" s="116"/>
      <c r="J2" s="5"/>
    </row>
    <row r="3" spans="1:10" ht="12.75" customHeight="1">
      <c r="A3" s="62"/>
      <c r="B3" s="7"/>
      <c r="C3" s="7"/>
      <c r="D3" s="8"/>
      <c r="E3" s="8"/>
      <c r="F3" s="116" t="s">
        <v>76</v>
      </c>
      <c r="G3" s="116"/>
      <c r="H3" s="116"/>
      <c r="I3" s="116"/>
      <c r="J3" s="9"/>
    </row>
    <row r="4" spans="1:10" ht="12.75" customHeight="1">
      <c r="A4" s="63"/>
      <c r="B4" s="9"/>
      <c r="C4" s="9"/>
      <c r="D4" s="9"/>
      <c r="E4" s="10"/>
      <c r="F4" s="118" t="s">
        <v>51</v>
      </c>
      <c r="G4" s="118"/>
      <c r="H4" s="118"/>
      <c r="I4" s="118"/>
      <c r="J4" s="9"/>
    </row>
    <row r="5" spans="1:10" ht="12.75" customHeight="1">
      <c r="A5" s="64"/>
      <c r="B5" s="5"/>
      <c r="C5" s="5"/>
      <c r="D5" s="5"/>
      <c r="E5" s="5"/>
      <c r="F5" s="117" t="s">
        <v>326</v>
      </c>
      <c r="G5" s="118"/>
      <c r="H5" s="118"/>
      <c r="I5" s="118"/>
      <c r="J5" s="5"/>
    </row>
    <row r="6" spans="1:10" ht="12.75" customHeight="1">
      <c r="A6" s="64"/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47" t="s">
        <v>77</v>
      </c>
      <c r="B7" s="47"/>
      <c r="C7" s="47"/>
      <c r="D7" s="47"/>
      <c r="E7" s="47"/>
      <c r="F7" s="47"/>
      <c r="G7" s="48"/>
      <c r="H7" s="47" t="s">
        <v>245</v>
      </c>
      <c r="I7" s="47" t="s">
        <v>247</v>
      </c>
      <c r="J7" s="5"/>
    </row>
    <row r="8" spans="1:10" ht="15.75">
      <c r="A8" s="115" t="s">
        <v>72</v>
      </c>
      <c r="B8" s="115"/>
      <c r="C8" s="115"/>
      <c r="D8" s="115"/>
      <c r="E8" s="115"/>
      <c r="F8" s="115"/>
      <c r="G8" s="115"/>
      <c r="H8" s="115"/>
      <c r="I8" s="115"/>
      <c r="J8" s="5"/>
    </row>
    <row r="10" spans="1:14" ht="24">
      <c r="A10" s="49" t="s">
        <v>3</v>
      </c>
      <c r="B10" s="49" t="s">
        <v>10</v>
      </c>
      <c r="C10" s="49" t="s">
        <v>11</v>
      </c>
      <c r="D10" s="49" t="s">
        <v>12</v>
      </c>
      <c r="E10" s="49" t="s">
        <v>13</v>
      </c>
      <c r="F10" s="49" t="s">
        <v>14</v>
      </c>
      <c r="G10" s="49" t="s">
        <v>5</v>
      </c>
      <c r="H10" s="49" t="s">
        <v>15</v>
      </c>
      <c r="I10" s="49" t="s">
        <v>7</v>
      </c>
      <c r="N10" s="11"/>
    </row>
    <row r="11" spans="1:9" s="110" customFormat="1" ht="25.5" customHeight="1">
      <c r="A11" s="84" t="s">
        <v>242</v>
      </c>
      <c r="B11" s="88">
        <v>985</v>
      </c>
      <c r="C11" s="88"/>
      <c r="D11" s="88"/>
      <c r="E11" s="88"/>
      <c r="F11" s="88"/>
      <c r="G11" s="109">
        <v>14485043.05</v>
      </c>
      <c r="H11" s="109">
        <v>3087759.36</v>
      </c>
      <c r="I11" s="86">
        <f>H11/G11*100</f>
        <v>21.316880794496498</v>
      </c>
    </row>
    <row r="12" spans="1:9" s="67" customFormat="1" ht="15" customHeight="1" outlineLevel="1">
      <c r="A12" s="81" t="s">
        <v>18</v>
      </c>
      <c r="B12" s="82" t="s">
        <v>16</v>
      </c>
      <c r="C12" s="82" t="s">
        <v>17</v>
      </c>
      <c r="D12" s="82" t="s">
        <v>145</v>
      </c>
      <c r="E12" s="82" t="s">
        <v>19</v>
      </c>
      <c r="F12" s="82" t="s">
        <v>20</v>
      </c>
      <c r="G12" s="83">
        <v>775843</v>
      </c>
      <c r="H12" s="83">
        <v>205921.61</v>
      </c>
      <c r="I12" s="87">
        <f aca="true" t="shared" si="0" ref="I12:I75">H12/G12*100</f>
        <v>26.541659846128663</v>
      </c>
    </row>
    <row r="13" spans="1:9" s="67" customFormat="1" ht="26.25" customHeight="1" outlineLevel="2">
      <c r="A13" s="81" t="s">
        <v>175</v>
      </c>
      <c r="B13" s="82" t="s">
        <v>16</v>
      </c>
      <c r="C13" s="82" t="s">
        <v>17</v>
      </c>
      <c r="D13" s="82" t="s">
        <v>145</v>
      </c>
      <c r="E13" s="82" t="s">
        <v>120</v>
      </c>
      <c r="F13" s="82" t="s">
        <v>23</v>
      </c>
      <c r="G13" s="83">
        <v>4500</v>
      </c>
      <c r="H13" s="83">
        <v>0</v>
      </c>
      <c r="I13" s="87">
        <f t="shared" si="0"/>
        <v>0</v>
      </c>
    </row>
    <row r="14" spans="1:9" s="66" customFormat="1" ht="18" customHeight="1" outlineLevel="3">
      <c r="A14" s="81" t="s">
        <v>30</v>
      </c>
      <c r="B14" s="82" t="s">
        <v>16</v>
      </c>
      <c r="C14" s="82" t="s">
        <v>17</v>
      </c>
      <c r="D14" s="82" t="s">
        <v>145</v>
      </c>
      <c r="E14" s="82" t="s">
        <v>120</v>
      </c>
      <c r="F14" s="82" t="s">
        <v>31</v>
      </c>
      <c r="G14" s="83">
        <v>10000</v>
      </c>
      <c r="H14" s="83">
        <v>0</v>
      </c>
      <c r="I14" s="87">
        <f t="shared" si="0"/>
        <v>0</v>
      </c>
    </row>
    <row r="15" spans="1:9" s="67" customFormat="1" ht="18" customHeight="1" outlineLevel="4">
      <c r="A15" s="81" t="s">
        <v>21</v>
      </c>
      <c r="B15" s="82" t="s">
        <v>16</v>
      </c>
      <c r="C15" s="82" t="s">
        <v>17</v>
      </c>
      <c r="D15" s="82" t="s">
        <v>145</v>
      </c>
      <c r="E15" s="82" t="s">
        <v>115</v>
      </c>
      <c r="F15" s="82" t="s">
        <v>22</v>
      </c>
      <c r="G15" s="83">
        <v>234305</v>
      </c>
      <c r="H15" s="83">
        <v>61632.17</v>
      </c>
      <c r="I15" s="87">
        <f t="shared" si="0"/>
        <v>26.30424873562237</v>
      </c>
    </row>
    <row r="16" spans="1:9" s="67" customFormat="1" ht="18" customHeight="1" outlineLevel="5">
      <c r="A16" s="81" t="s">
        <v>18</v>
      </c>
      <c r="B16" s="82" t="s">
        <v>16</v>
      </c>
      <c r="C16" s="82" t="s">
        <v>24</v>
      </c>
      <c r="D16" s="82" t="s">
        <v>116</v>
      </c>
      <c r="E16" s="82" t="s">
        <v>19</v>
      </c>
      <c r="F16" s="82" t="s">
        <v>20</v>
      </c>
      <c r="G16" s="83">
        <v>2891739.35</v>
      </c>
      <c r="H16" s="83">
        <v>982903.3</v>
      </c>
      <c r="I16" s="87">
        <f t="shared" si="0"/>
        <v>33.99003786423558</v>
      </c>
    </row>
    <row r="17" spans="1:9" s="67" customFormat="1" ht="32.25" customHeight="1" outlineLevel="4">
      <c r="A17" s="81" t="s">
        <v>227</v>
      </c>
      <c r="B17" s="82" t="s">
        <v>16</v>
      </c>
      <c r="C17" s="82" t="s">
        <v>24</v>
      </c>
      <c r="D17" s="82" t="s">
        <v>116</v>
      </c>
      <c r="E17" s="82" t="s">
        <v>19</v>
      </c>
      <c r="F17" s="82" t="s">
        <v>228</v>
      </c>
      <c r="G17" s="83">
        <v>10000</v>
      </c>
      <c r="H17" s="83">
        <v>3038.88</v>
      </c>
      <c r="I17" s="87">
        <f t="shared" si="0"/>
        <v>30.3888</v>
      </c>
    </row>
    <row r="18" spans="1:9" s="66" customFormat="1" ht="30.75" customHeight="1" outlineLevel="5">
      <c r="A18" s="81" t="s">
        <v>175</v>
      </c>
      <c r="B18" s="82" t="s">
        <v>16</v>
      </c>
      <c r="C18" s="82" t="s">
        <v>24</v>
      </c>
      <c r="D18" s="82" t="s">
        <v>116</v>
      </c>
      <c r="E18" s="82" t="s">
        <v>120</v>
      </c>
      <c r="F18" s="82" t="s">
        <v>23</v>
      </c>
      <c r="G18" s="83">
        <v>4500</v>
      </c>
      <c r="H18" s="83">
        <v>0</v>
      </c>
      <c r="I18" s="87">
        <f t="shared" si="0"/>
        <v>0</v>
      </c>
    </row>
    <row r="19" spans="1:9" s="66" customFormat="1" ht="18" customHeight="1" outlineLevel="4">
      <c r="A19" s="81" t="s">
        <v>30</v>
      </c>
      <c r="B19" s="82" t="s">
        <v>16</v>
      </c>
      <c r="C19" s="82" t="s">
        <v>24</v>
      </c>
      <c r="D19" s="82" t="s">
        <v>116</v>
      </c>
      <c r="E19" s="82" t="s">
        <v>120</v>
      </c>
      <c r="F19" s="82" t="s">
        <v>31</v>
      </c>
      <c r="G19" s="83">
        <v>10000</v>
      </c>
      <c r="H19" s="83">
        <v>0</v>
      </c>
      <c r="I19" s="87">
        <f t="shared" si="0"/>
        <v>0</v>
      </c>
    </row>
    <row r="20" spans="1:9" s="66" customFormat="1" ht="18" customHeight="1" outlineLevel="5">
      <c r="A20" s="81" t="s">
        <v>21</v>
      </c>
      <c r="B20" s="82" t="s">
        <v>16</v>
      </c>
      <c r="C20" s="82" t="s">
        <v>24</v>
      </c>
      <c r="D20" s="82" t="s">
        <v>116</v>
      </c>
      <c r="E20" s="82" t="s">
        <v>115</v>
      </c>
      <c r="F20" s="82" t="s">
        <v>22</v>
      </c>
      <c r="G20" s="83">
        <v>920000</v>
      </c>
      <c r="H20" s="83">
        <v>297392.94</v>
      </c>
      <c r="I20" s="87">
        <f t="shared" si="0"/>
        <v>32.32531956521739</v>
      </c>
    </row>
    <row r="21" spans="1:9" s="66" customFormat="1" ht="12.75" customHeight="1" outlineLevel="1">
      <c r="A21" s="81" t="s">
        <v>25</v>
      </c>
      <c r="B21" s="82" t="s">
        <v>16</v>
      </c>
      <c r="C21" s="82" t="s">
        <v>24</v>
      </c>
      <c r="D21" s="82" t="s">
        <v>116</v>
      </c>
      <c r="E21" s="82" t="s">
        <v>26</v>
      </c>
      <c r="F21" s="82" t="s">
        <v>27</v>
      </c>
      <c r="G21" s="83">
        <v>30000</v>
      </c>
      <c r="H21" s="83">
        <v>6403</v>
      </c>
      <c r="I21" s="87">
        <f t="shared" si="0"/>
        <v>21.343333333333334</v>
      </c>
    </row>
    <row r="22" spans="1:9" s="66" customFormat="1" ht="26.25" customHeight="1" outlineLevel="2">
      <c r="A22" s="81" t="s">
        <v>28</v>
      </c>
      <c r="B22" s="82" t="s">
        <v>16</v>
      </c>
      <c r="C22" s="82" t="s">
        <v>24</v>
      </c>
      <c r="D22" s="82" t="s">
        <v>116</v>
      </c>
      <c r="E22" s="82" t="s">
        <v>26</v>
      </c>
      <c r="F22" s="82" t="s">
        <v>29</v>
      </c>
      <c r="G22" s="83">
        <v>5000</v>
      </c>
      <c r="H22" s="83">
        <v>1350</v>
      </c>
      <c r="I22" s="87">
        <f t="shared" si="0"/>
        <v>27</v>
      </c>
    </row>
    <row r="23" spans="1:9" s="66" customFormat="1" ht="17.25" customHeight="1" outlineLevel="3">
      <c r="A23" s="81" t="s">
        <v>30</v>
      </c>
      <c r="B23" s="82" t="s">
        <v>16</v>
      </c>
      <c r="C23" s="82" t="s">
        <v>24</v>
      </c>
      <c r="D23" s="82" t="s">
        <v>116</v>
      </c>
      <c r="E23" s="82" t="s">
        <v>26</v>
      </c>
      <c r="F23" s="82" t="s">
        <v>31</v>
      </c>
      <c r="G23" s="83">
        <v>30000</v>
      </c>
      <c r="H23" s="83">
        <v>28960</v>
      </c>
      <c r="I23" s="87">
        <f t="shared" si="0"/>
        <v>96.53333333333333</v>
      </c>
    </row>
    <row r="24" spans="1:9" s="66" customFormat="1" ht="31.5" customHeight="1" outlineLevel="4">
      <c r="A24" s="81" t="s">
        <v>39</v>
      </c>
      <c r="B24" s="82" t="s">
        <v>16</v>
      </c>
      <c r="C24" s="82" t="s">
        <v>24</v>
      </c>
      <c r="D24" s="82" t="s">
        <v>116</v>
      </c>
      <c r="E24" s="82" t="s">
        <v>26</v>
      </c>
      <c r="F24" s="82" t="s">
        <v>40</v>
      </c>
      <c r="G24" s="83">
        <v>50000</v>
      </c>
      <c r="H24" s="83">
        <v>0</v>
      </c>
      <c r="I24" s="87">
        <f t="shared" si="0"/>
        <v>0</v>
      </c>
    </row>
    <row r="25" spans="1:9" s="66" customFormat="1" ht="28.5" customHeight="1" outlineLevel="5">
      <c r="A25" s="81" t="s">
        <v>190</v>
      </c>
      <c r="B25" s="82" t="s">
        <v>16</v>
      </c>
      <c r="C25" s="82" t="s">
        <v>24</v>
      </c>
      <c r="D25" s="82" t="s">
        <v>116</v>
      </c>
      <c r="E25" s="82" t="s">
        <v>26</v>
      </c>
      <c r="F25" s="82" t="s">
        <v>176</v>
      </c>
      <c r="G25" s="83">
        <v>15000</v>
      </c>
      <c r="H25" s="83">
        <v>0</v>
      </c>
      <c r="I25" s="87">
        <f t="shared" si="0"/>
        <v>0</v>
      </c>
    </row>
    <row r="26" spans="1:9" s="66" customFormat="1" ht="15" customHeight="1" outlineLevel="4">
      <c r="A26" s="81" t="s">
        <v>25</v>
      </c>
      <c r="B26" s="82" t="s">
        <v>16</v>
      </c>
      <c r="C26" s="82" t="s">
        <v>24</v>
      </c>
      <c r="D26" s="82" t="s">
        <v>116</v>
      </c>
      <c r="E26" s="82" t="s">
        <v>32</v>
      </c>
      <c r="F26" s="82" t="s">
        <v>27</v>
      </c>
      <c r="G26" s="83">
        <v>8000</v>
      </c>
      <c r="H26" s="83">
        <v>514</v>
      </c>
      <c r="I26" s="87">
        <f t="shared" si="0"/>
        <v>6.425</v>
      </c>
    </row>
    <row r="27" spans="1:9" s="66" customFormat="1" ht="25.5" outlineLevel="5">
      <c r="A27" s="81" t="s">
        <v>28</v>
      </c>
      <c r="B27" s="82" t="s">
        <v>16</v>
      </c>
      <c r="C27" s="82" t="s">
        <v>24</v>
      </c>
      <c r="D27" s="82" t="s">
        <v>116</v>
      </c>
      <c r="E27" s="82" t="s">
        <v>32</v>
      </c>
      <c r="F27" s="82" t="s">
        <v>29</v>
      </c>
      <c r="G27" s="83">
        <v>48515</v>
      </c>
      <c r="H27" s="83">
        <v>5400</v>
      </c>
      <c r="I27" s="87">
        <f t="shared" si="0"/>
        <v>11.130578171699474</v>
      </c>
    </row>
    <row r="28" spans="1:9" s="66" customFormat="1" ht="16.5" customHeight="1" outlineLevel="4">
      <c r="A28" s="81" t="s">
        <v>30</v>
      </c>
      <c r="B28" s="82" t="s">
        <v>16</v>
      </c>
      <c r="C28" s="82" t="s">
        <v>24</v>
      </c>
      <c r="D28" s="82" t="s">
        <v>116</v>
      </c>
      <c r="E28" s="82" t="s">
        <v>32</v>
      </c>
      <c r="F28" s="82" t="s">
        <v>31</v>
      </c>
      <c r="G28" s="83">
        <v>50000</v>
      </c>
      <c r="H28" s="83">
        <v>7050</v>
      </c>
      <c r="I28" s="87">
        <f t="shared" si="0"/>
        <v>14.099999999999998</v>
      </c>
    </row>
    <row r="29" spans="1:9" s="66" customFormat="1" ht="16.5" customHeight="1" outlineLevel="5">
      <c r="A29" s="81" t="s">
        <v>177</v>
      </c>
      <c r="B29" s="82" t="s">
        <v>16</v>
      </c>
      <c r="C29" s="82" t="s">
        <v>24</v>
      </c>
      <c r="D29" s="82" t="s">
        <v>116</v>
      </c>
      <c r="E29" s="82" t="s">
        <v>32</v>
      </c>
      <c r="F29" s="82" t="s">
        <v>178</v>
      </c>
      <c r="G29" s="83">
        <v>5000</v>
      </c>
      <c r="H29" s="83">
        <v>3560.57</v>
      </c>
      <c r="I29" s="87">
        <f t="shared" si="0"/>
        <v>71.2114</v>
      </c>
    </row>
    <row r="30" spans="1:9" s="66" customFormat="1" ht="25.5" outlineLevel="4">
      <c r="A30" s="81" t="s">
        <v>179</v>
      </c>
      <c r="B30" s="82" t="s">
        <v>16</v>
      </c>
      <c r="C30" s="82" t="s">
        <v>24</v>
      </c>
      <c r="D30" s="82" t="s">
        <v>116</v>
      </c>
      <c r="E30" s="82" t="s">
        <v>32</v>
      </c>
      <c r="F30" s="82" t="s">
        <v>180</v>
      </c>
      <c r="G30" s="83">
        <v>210000</v>
      </c>
      <c r="H30" s="83">
        <v>50842.9</v>
      </c>
      <c r="I30" s="87">
        <f t="shared" si="0"/>
        <v>24.21090476190476</v>
      </c>
    </row>
    <row r="31" spans="1:9" s="66" customFormat="1" ht="30.75" customHeight="1" outlineLevel="5">
      <c r="A31" s="81" t="s">
        <v>190</v>
      </c>
      <c r="B31" s="82" t="s">
        <v>16</v>
      </c>
      <c r="C31" s="82" t="s">
        <v>24</v>
      </c>
      <c r="D31" s="82" t="s">
        <v>116</v>
      </c>
      <c r="E31" s="82" t="s">
        <v>32</v>
      </c>
      <c r="F31" s="82" t="s">
        <v>176</v>
      </c>
      <c r="G31" s="83">
        <v>25000</v>
      </c>
      <c r="H31" s="83">
        <v>2104</v>
      </c>
      <c r="I31" s="87">
        <f t="shared" si="0"/>
        <v>8.416</v>
      </c>
    </row>
    <row r="32" spans="1:9" s="67" customFormat="1" ht="17.25" customHeight="1" outlineLevel="4">
      <c r="A32" s="81" t="s">
        <v>33</v>
      </c>
      <c r="B32" s="82" t="s">
        <v>16</v>
      </c>
      <c r="C32" s="82" t="s">
        <v>24</v>
      </c>
      <c r="D32" s="82" t="s">
        <v>116</v>
      </c>
      <c r="E32" s="82" t="s">
        <v>229</v>
      </c>
      <c r="F32" s="82" t="s">
        <v>34</v>
      </c>
      <c r="G32" s="83">
        <v>200000</v>
      </c>
      <c r="H32" s="83">
        <v>0</v>
      </c>
      <c r="I32" s="87">
        <f t="shared" si="0"/>
        <v>0</v>
      </c>
    </row>
    <row r="33" spans="1:9" s="67" customFormat="1" ht="17.25" customHeight="1" outlineLevel="5">
      <c r="A33" s="81" t="s">
        <v>146</v>
      </c>
      <c r="B33" s="82" t="s">
        <v>16</v>
      </c>
      <c r="C33" s="82" t="s">
        <v>24</v>
      </c>
      <c r="D33" s="82" t="s">
        <v>116</v>
      </c>
      <c r="E33" s="82" t="s">
        <v>147</v>
      </c>
      <c r="F33" s="82" t="s">
        <v>148</v>
      </c>
      <c r="G33" s="83">
        <v>10000</v>
      </c>
      <c r="H33" s="83">
        <v>0</v>
      </c>
      <c r="I33" s="87">
        <f t="shared" si="0"/>
        <v>0</v>
      </c>
    </row>
    <row r="34" spans="1:9" s="67" customFormat="1" ht="17.25" customHeight="1" outlineLevel="4">
      <c r="A34" s="81" t="s">
        <v>146</v>
      </c>
      <c r="B34" s="82" t="s">
        <v>16</v>
      </c>
      <c r="C34" s="82" t="s">
        <v>24</v>
      </c>
      <c r="D34" s="82" t="s">
        <v>116</v>
      </c>
      <c r="E34" s="82" t="s">
        <v>140</v>
      </c>
      <c r="F34" s="82" t="s">
        <v>148</v>
      </c>
      <c r="G34" s="83">
        <v>5000</v>
      </c>
      <c r="H34" s="83">
        <v>0</v>
      </c>
      <c r="I34" s="87">
        <f t="shared" si="0"/>
        <v>0</v>
      </c>
    </row>
    <row r="35" spans="1:9" s="67" customFormat="1" ht="17.25" customHeight="1" outlineLevel="5">
      <c r="A35" s="81" t="s">
        <v>230</v>
      </c>
      <c r="B35" s="82" t="s">
        <v>16</v>
      </c>
      <c r="C35" s="82" t="s">
        <v>24</v>
      </c>
      <c r="D35" s="82" t="s">
        <v>116</v>
      </c>
      <c r="E35" s="82" t="s">
        <v>191</v>
      </c>
      <c r="F35" s="82" t="s">
        <v>231</v>
      </c>
      <c r="G35" s="83">
        <v>50000</v>
      </c>
      <c r="H35" s="83">
        <v>50000</v>
      </c>
      <c r="I35" s="87">
        <f t="shared" si="0"/>
        <v>100</v>
      </c>
    </row>
    <row r="36" spans="1:9" s="67" customFormat="1" ht="31.5" customHeight="1" outlineLevel="4">
      <c r="A36" s="81" t="s">
        <v>251</v>
      </c>
      <c r="B36" s="82" t="s">
        <v>16</v>
      </c>
      <c r="C36" s="82" t="s">
        <v>252</v>
      </c>
      <c r="D36" s="82" t="s">
        <v>253</v>
      </c>
      <c r="E36" s="82" t="s">
        <v>254</v>
      </c>
      <c r="F36" s="82" t="s">
        <v>255</v>
      </c>
      <c r="G36" s="83">
        <v>100000</v>
      </c>
      <c r="H36" s="83">
        <v>0</v>
      </c>
      <c r="I36" s="87">
        <f t="shared" si="0"/>
        <v>0</v>
      </c>
    </row>
    <row r="37" spans="1:9" s="67" customFormat="1" ht="30" customHeight="1" outlineLevel="5">
      <c r="A37" s="81" t="s">
        <v>225</v>
      </c>
      <c r="B37" s="82" t="s">
        <v>16</v>
      </c>
      <c r="C37" s="82" t="s">
        <v>35</v>
      </c>
      <c r="D37" s="82" t="s">
        <v>117</v>
      </c>
      <c r="E37" s="82" t="s">
        <v>36</v>
      </c>
      <c r="F37" s="82" t="s">
        <v>149</v>
      </c>
      <c r="G37" s="83">
        <v>50000</v>
      </c>
      <c r="H37" s="83">
        <v>0</v>
      </c>
      <c r="I37" s="87">
        <f t="shared" si="0"/>
        <v>0</v>
      </c>
    </row>
    <row r="38" spans="1:9" s="67" customFormat="1" ht="24.75" customHeight="1" outlineLevel="4">
      <c r="A38" s="81" t="s">
        <v>30</v>
      </c>
      <c r="B38" s="82" t="s">
        <v>16</v>
      </c>
      <c r="C38" s="82" t="s">
        <v>113</v>
      </c>
      <c r="D38" s="82" t="s">
        <v>150</v>
      </c>
      <c r="E38" s="82" t="s">
        <v>32</v>
      </c>
      <c r="F38" s="82" t="s">
        <v>31</v>
      </c>
      <c r="G38" s="83">
        <v>10000</v>
      </c>
      <c r="H38" s="83">
        <v>2000</v>
      </c>
      <c r="I38" s="87">
        <f t="shared" si="0"/>
        <v>20</v>
      </c>
    </row>
    <row r="39" spans="1:9" s="66" customFormat="1" ht="27" customHeight="1" outlineLevel="5">
      <c r="A39" s="81" t="s">
        <v>190</v>
      </c>
      <c r="B39" s="82" t="s">
        <v>16</v>
      </c>
      <c r="C39" s="82" t="s">
        <v>113</v>
      </c>
      <c r="D39" s="82" t="s">
        <v>256</v>
      </c>
      <c r="E39" s="82" t="s">
        <v>32</v>
      </c>
      <c r="F39" s="82" t="s">
        <v>176</v>
      </c>
      <c r="G39" s="83">
        <v>700</v>
      </c>
      <c r="H39" s="83">
        <v>0</v>
      </c>
      <c r="I39" s="87">
        <f t="shared" si="0"/>
        <v>0</v>
      </c>
    </row>
    <row r="40" spans="1:9" s="67" customFormat="1" ht="17.25" customHeight="1" outlineLevel="4">
      <c r="A40" s="81" t="s">
        <v>18</v>
      </c>
      <c r="B40" s="82" t="s">
        <v>16</v>
      </c>
      <c r="C40" s="82" t="s">
        <v>37</v>
      </c>
      <c r="D40" s="82" t="s">
        <v>141</v>
      </c>
      <c r="E40" s="82" t="s">
        <v>19</v>
      </c>
      <c r="F40" s="82" t="s">
        <v>20</v>
      </c>
      <c r="G40" s="83">
        <v>100700</v>
      </c>
      <c r="H40" s="83">
        <v>25919.52</v>
      </c>
      <c r="I40" s="87">
        <f t="shared" si="0"/>
        <v>25.739344587884805</v>
      </c>
    </row>
    <row r="41" spans="1:9" s="67" customFormat="1" ht="23.25" customHeight="1" outlineLevel="5">
      <c r="A41" s="81" t="s">
        <v>21</v>
      </c>
      <c r="B41" s="82" t="s">
        <v>16</v>
      </c>
      <c r="C41" s="82" t="s">
        <v>37</v>
      </c>
      <c r="D41" s="82" t="s">
        <v>141</v>
      </c>
      <c r="E41" s="82" t="s">
        <v>115</v>
      </c>
      <c r="F41" s="82" t="s">
        <v>22</v>
      </c>
      <c r="G41" s="83">
        <v>30400</v>
      </c>
      <c r="H41" s="83">
        <v>7827.71</v>
      </c>
      <c r="I41" s="87">
        <f t="shared" si="0"/>
        <v>25.74904605263158</v>
      </c>
    </row>
    <row r="42" spans="1:9" s="66" customFormat="1" ht="30.75" customHeight="1" outlineLevel="4">
      <c r="A42" s="81" t="s">
        <v>190</v>
      </c>
      <c r="B42" s="82" t="s">
        <v>16</v>
      </c>
      <c r="C42" s="82" t="s">
        <v>37</v>
      </c>
      <c r="D42" s="82" t="s">
        <v>141</v>
      </c>
      <c r="E42" s="82" t="s">
        <v>32</v>
      </c>
      <c r="F42" s="82" t="s">
        <v>176</v>
      </c>
      <c r="G42" s="83">
        <v>11700</v>
      </c>
      <c r="H42" s="83">
        <v>0</v>
      </c>
      <c r="I42" s="87">
        <f t="shared" si="0"/>
        <v>0</v>
      </c>
    </row>
    <row r="43" spans="1:9" s="67" customFormat="1" ht="19.5" customHeight="1" outlineLevel="5">
      <c r="A43" s="81" t="s">
        <v>30</v>
      </c>
      <c r="B43" s="82" t="s">
        <v>16</v>
      </c>
      <c r="C43" s="82" t="s">
        <v>181</v>
      </c>
      <c r="D43" s="82" t="s">
        <v>257</v>
      </c>
      <c r="E43" s="82" t="s">
        <v>32</v>
      </c>
      <c r="F43" s="82" t="s">
        <v>31</v>
      </c>
      <c r="G43" s="83">
        <v>250000</v>
      </c>
      <c r="H43" s="83">
        <v>35000</v>
      </c>
      <c r="I43" s="87">
        <f t="shared" si="0"/>
        <v>14.000000000000002</v>
      </c>
    </row>
    <row r="44" spans="1:9" s="66" customFormat="1" ht="36" customHeight="1" outlineLevel="4">
      <c r="A44" s="81" t="s">
        <v>258</v>
      </c>
      <c r="B44" s="82" t="s">
        <v>16</v>
      </c>
      <c r="C44" s="82" t="s">
        <v>259</v>
      </c>
      <c r="D44" s="82" t="s">
        <v>260</v>
      </c>
      <c r="E44" s="82" t="s">
        <v>32</v>
      </c>
      <c r="F44" s="82" t="s">
        <v>261</v>
      </c>
      <c r="G44" s="83">
        <v>10000</v>
      </c>
      <c r="H44" s="83">
        <v>0</v>
      </c>
      <c r="I44" s="87">
        <f t="shared" si="0"/>
        <v>0</v>
      </c>
    </row>
    <row r="45" spans="1:9" s="67" customFormat="1" ht="25.5" outlineLevel="5">
      <c r="A45" s="81" t="s">
        <v>28</v>
      </c>
      <c r="B45" s="82" t="s">
        <v>16</v>
      </c>
      <c r="C45" s="82" t="s">
        <v>38</v>
      </c>
      <c r="D45" s="82" t="s">
        <v>232</v>
      </c>
      <c r="E45" s="82" t="s">
        <v>32</v>
      </c>
      <c r="F45" s="82" t="s">
        <v>29</v>
      </c>
      <c r="G45" s="83">
        <v>2865005.7</v>
      </c>
      <c r="H45" s="83">
        <v>99000</v>
      </c>
      <c r="I45" s="87">
        <f t="shared" si="0"/>
        <v>3.4554905074010844</v>
      </c>
    </row>
    <row r="46" spans="1:9" s="66" customFormat="1" ht="18" customHeight="1" outlineLevel="2">
      <c r="A46" s="81" t="s">
        <v>30</v>
      </c>
      <c r="B46" s="82" t="s">
        <v>16</v>
      </c>
      <c r="C46" s="82" t="s">
        <v>38</v>
      </c>
      <c r="D46" s="82" t="s">
        <v>232</v>
      </c>
      <c r="E46" s="82" t="s">
        <v>32</v>
      </c>
      <c r="F46" s="82" t="s">
        <v>31</v>
      </c>
      <c r="G46" s="83">
        <v>50000</v>
      </c>
      <c r="H46" s="83">
        <v>5183.58</v>
      </c>
      <c r="I46" s="87">
        <f t="shared" si="0"/>
        <v>10.36716</v>
      </c>
    </row>
    <row r="47" spans="1:9" s="67" customFormat="1" ht="18" customHeight="1" outlineLevel="3">
      <c r="A47" s="81" t="s">
        <v>33</v>
      </c>
      <c r="B47" s="82" t="s">
        <v>16</v>
      </c>
      <c r="C47" s="82" t="s">
        <v>38</v>
      </c>
      <c r="D47" s="82" t="s">
        <v>232</v>
      </c>
      <c r="E47" s="82" t="s">
        <v>229</v>
      </c>
      <c r="F47" s="82" t="s">
        <v>34</v>
      </c>
      <c r="G47" s="83">
        <v>225000</v>
      </c>
      <c r="H47" s="83">
        <v>116998.18</v>
      </c>
      <c r="I47" s="87">
        <f t="shared" si="0"/>
        <v>51.99919111111111</v>
      </c>
    </row>
    <row r="48" spans="1:9" s="66" customFormat="1" ht="18" customHeight="1" outlineLevel="4">
      <c r="A48" s="81" t="s">
        <v>30</v>
      </c>
      <c r="B48" s="82" t="s">
        <v>16</v>
      </c>
      <c r="C48" s="82" t="s">
        <v>151</v>
      </c>
      <c r="D48" s="82" t="s">
        <v>262</v>
      </c>
      <c r="E48" s="82" t="s">
        <v>32</v>
      </c>
      <c r="F48" s="82" t="s">
        <v>31</v>
      </c>
      <c r="G48" s="83">
        <v>150000</v>
      </c>
      <c r="H48" s="83">
        <v>0</v>
      </c>
      <c r="I48" s="87">
        <f t="shared" si="0"/>
        <v>0</v>
      </c>
    </row>
    <row r="49" spans="1:9" s="67" customFormat="1" ht="25.5" outlineLevel="5">
      <c r="A49" s="81" t="s">
        <v>28</v>
      </c>
      <c r="B49" s="82" t="s">
        <v>16</v>
      </c>
      <c r="C49" s="82" t="s">
        <v>142</v>
      </c>
      <c r="D49" s="82" t="s">
        <v>233</v>
      </c>
      <c r="E49" s="82" t="s">
        <v>32</v>
      </c>
      <c r="F49" s="82" t="s">
        <v>29</v>
      </c>
      <c r="G49" s="83">
        <v>25000</v>
      </c>
      <c r="H49" s="83">
        <v>13154.85</v>
      </c>
      <c r="I49" s="87">
        <f t="shared" si="0"/>
        <v>52.619400000000006</v>
      </c>
    </row>
    <row r="50" spans="1:9" s="67" customFormat="1" ht="19.5" customHeight="1" outlineLevel="2">
      <c r="A50" s="81" t="s">
        <v>30</v>
      </c>
      <c r="B50" s="82" t="s">
        <v>16</v>
      </c>
      <c r="C50" s="82" t="s">
        <v>142</v>
      </c>
      <c r="D50" s="82" t="s">
        <v>233</v>
      </c>
      <c r="E50" s="82" t="s">
        <v>32</v>
      </c>
      <c r="F50" s="82" t="s">
        <v>31</v>
      </c>
      <c r="G50" s="83">
        <v>85000</v>
      </c>
      <c r="H50" s="83">
        <v>5708.25</v>
      </c>
      <c r="I50" s="87">
        <f t="shared" si="0"/>
        <v>6.715588235294118</v>
      </c>
    </row>
    <row r="51" spans="1:9" s="67" customFormat="1" ht="25.5" outlineLevel="3">
      <c r="A51" s="81" t="s">
        <v>39</v>
      </c>
      <c r="B51" s="82" t="s">
        <v>16</v>
      </c>
      <c r="C51" s="82" t="s">
        <v>142</v>
      </c>
      <c r="D51" s="82" t="s">
        <v>233</v>
      </c>
      <c r="E51" s="82" t="s">
        <v>32</v>
      </c>
      <c r="F51" s="82" t="s">
        <v>40</v>
      </c>
      <c r="G51" s="83">
        <v>45000</v>
      </c>
      <c r="H51" s="83">
        <v>45000</v>
      </c>
      <c r="I51" s="87">
        <f t="shared" si="0"/>
        <v>100</v>
      </c>
    </row>
    <row r="52" spans="1:9" s="67" customFormat="1" ht="25.5" outlineLevel="4">
      <c r="A52" s="81" t="s">
        <v>190</v>
      </c>
      <c r="B52" s="82" t="s">
        <v>16</v>
      </c>
      <c r="C52" s="82" t="s">
        <v>142</v>
      </c>
      <c r="D52" s="82" t="s">
        <v>233</v>
      </c>
      <c r="E52" s="82" t="s">
        <v>32</v>
      </c>
      <c r="F52" s="82" t="s">
        <v>176</v>
      </c>
      <c r="G52" s="83">
        <v>5000</v>
      </c>
      <c r="H52" s="83">
        <v>0</v>
      </c>
      <c r="I52" s="87">
        <f t="shared" si="0"/>
        <v>0</v>
      </c>
    </row>
    <row r="53" spans="1:9" s="67" customFormat="1" ht="25.5" outlineLevel="5">
      <c r="A53" s="81" t="s">
        <v>190</v>
      </c>
      <c r="B53" s="82" t="s">
        <v>16</v>
      </c>
      <c r="C53" s="82" t="s">
        <v>41</v>
      </c>
      <c r="D53" s="82" t="s">
        <v>263</v>
      </c>
      <c r="E53" s="82" t="s">
        <v>32</v>
      </c>
      <c r="F53" s="82" t="s">
        <v>176</v>
      </c>
      <c r="G53" s="83">
        <v>60000</v>
      </c>
      <c r="H53" s="83">
        <v>0</v>
      </c>
      <c r="I53" s="87">
        <f t="shared" si="0"/>
        <v>0</v>
      </c>
    </row>
    <row r="54" spans="1:9" s="67" customFormat="1" ht="25.5" outlineLevel="1">
      <c r="A54" s="81" t="s">
        <v>28</v>
      </c>
      <c r="B54" s="82" t="s">
        <v>16</v>
      </c>
      <c r="C54" s="82" t="s">
        <v>41</v>
      </c>
      <c r="D54" s="82" t="s">
        <v>234</v>
      </c>
      <c r="E54" s="82" t="s">
        <v>32</v>
      </c>
      <c r="F54" s="82" t="s">
        <v>29</v>
      </c>
      <c r="G54" s="83">
        <v>40000</v>
      </c>
      <c r="H54" s="83">
        <v>0</v>
      </c>
      <c r="I54" s="87">
        <f t="shared" si="0"/>
        <v>0</v>
      </c>
    </row>
    <row r="55" spans="1:9" s="67" customFormat="1" ht="25.5" outlineLevel="2">
      <c r="A55" s="81" t="s">
        <v>28</v>
      </c>
      <c r="B55" s="82" t="s">
        <v>16</v>
      </c>
      <c r="C55" s="82" t="s">
        <v>41</v>
      </c>
      <c r="D55" s="82" t="s">
        <v>235</v>
      </c>
      <c r="E55" s="82" t="s">
        <v>32</v>
      </c>
      <c r="F55" s="82" t="s">
        <v>29</v>
      </c>
      <c r="G55" s="83">
        <v>50000</v>
      </c>
      <c r="H55" s="83">
        <v>0</v>
      </c>
      <c r="I55" s="87">
        <f t="shared" si="0"/>
        <v>0</v>
      </c>
    </row>
    <row r="56" spans="1:9" s="66" customFormat="1" ht="21" customHeight="1" outlineLevel="3">
      <c r="A56" s="81" t="s">
        <v>30</v>
      </c>
      <c r="B56" s="82" t="s">
        <v>16</v>
      </c>
      <c r="C56" s="82" t="s">
        <v>41</v>
      </c>
      <c r="D56" s="82" t="s">
        <v>235</v>
      </c>
      <c r="E56" s="82" t="s">
        <v>32</v>
      </c>
      <c r="F56" s="82" t="s">
        <v>31</v>
      </c>
      <c r="G56" s="83">
        <v>140000</v>
      </c>
      <c r="H56" s="83">
        <v>0</v>
      </c>
      <c r="I56" s="87">
        <f t="shared" si="0"/>
        <v>0</v>
      </c>
    </row>
    <row r="57" spans="1:9" s="66" customFormat="1" ht="12.75" customHeight="1" outlineLevel="4">
      <c r="A57" s="81" t="s">
        <v>39</v>
      </c>
      <c r="B57" s="82" t="s">
        <v>16</v>
      </c>
      <c r="C57" s="82" t="s">
        <v>41</v>
      </c>
      <c r="D57" s="82" t="s">
        <v>236</v>
      </c>
      <c r="E57" s="82" t="s">
        <v>32</v>
      </c>
      <c r="F57" s="82" t="s">
        <v>40</v>
      </c>
      <c r="G57" s="83">
        <v>100000</v>
      </c>
      <c r="H57" s="83">
        <v>0</v>
      </c>
      <c r="I57" s="87">
        <f t="shared" si="0"/>
        <v>0</v>
      </c>
    </row>
    <row r="58" spans="1:9" s="66" customFormat="1" ht="12.75" outlineLevel="5">
      <c r="A58" s="81" t="s">
        <v>18</v>
      </c>
      <c r="B58" s="82" t="s">
        <v>16</v>
      </c>
      <c r="C58" s="82" t="s">
        <v>42</v>
      </c>
      <c r="D58" s="82" t="s">
        <v>237</v>
      </c>
      <c r="E58" s="82" t="s">
        <v>43</v>
      </c>
      <c r="F58" s="82" t="s">
        <v>20</v>
      </c>
      <c r="G58" s="83">
        <v>2100000</v>
      </c>
      <c r="H58" s="83">
        <v>519547.6</v>
      </c>
      <c r="I58" s="87">
        <f t="shared" si="0"/>
        <v>24.740361904761905</v>
      </c>
    </row>
    <row r="59" spans="1:9" s="66" customFormat="1" ht="25.5" outlineLevel="2">
      <c r="A59" s="81" t="s">
        <v>21</v>
      </c>
      <c r="B59" s="82" t="s">
        <v>16</v>
      </c>
      <c r="C59" s="82" t="s">
        <v>42</v>
      </c>
      <c r="D59" s="82" t="s">
        <v>237</v>
      </c>
      <c r="E59" s="82" t="s">
        <v>118</v>
      </c>
      <c r="F59" s="82" t="s">
        <v>22</v>
      </c>
      <c r="G59" s="83">
        <v>678000</v>
      </c>
      <c r="H59" s="83">
        <v>156903.39</v>
      </c>
      <c r="I59" s="87">
        <f t="shared" si="0"/>
        <v>23.142092920353985</v>
      </c>
    </row>
    <row r="60" spans="1:9" s="67" customFormat="1" ht="12.75" outlineLevel="3">
      <c r="A60" s="81" t="s">
        <v>25</v>
      </c>
      <c r="B60" s="82" t="s">
        <v>16</v>
      </c>
      <c r="C60" s="82" t="s">
        <v>42</v>
      </c>
      <c r="D60" s="82" t="s">
        <v>237</v>
      </c>
      <c r="E60" s="82" t="s">
        <v>26</v>
      </c>
      <c r="F60" s="82" t="s">
        <v>27</v>
      </c>
      <c r="G60" s="83">
        <v>9600</v>
      </c>
      <c r="H60" s="83">
        <v>2400</v>
      </c>
      <c r="I60" s="87">
        <f t="shared" si="0"/>
        <v>25</v>
      </c>
    </row>
    <row r="61" spans="1:9" s="67" customFormat="1" ht="25.5" outlineLevel="4">
      <c r="A61" s="81" t="s">
        <v>28</v>
      </c>
      <c r="B61" s="82" t="s">
        <v>16</v>
      </c>
      <c r="C61" s="82" t="s">
        <v>42</v>
      </c>
      <c r="D61" s="82" t="s">
        <v>237</v>
      </c>
      <c r="E61" s="82" t="s">
        <v>26</v>
      </c>
      <c r="F61" s="82" t="s">
        <v>29</v>
      </c>
      <c r="G61" s="83">
        <v>2000</v>
      </c>
      <c r="H61" s="83">
        <v>0</v>
      </c>
      <c r="I61" s="87">
        <f t="shared" si="0"/>
        <v>0</v>
      </c>
    </row>
    <row r="62" spans="1:9" s="66" customFormat="1" ht="13.5" customHeight="1" outlineLevel="5">
      <c r="A62" s="81" t="s">
        <v>30</v>
      </c>
      <c r="B62" s="82" t="s">
        <v>16</v>
      </c>
      <c r="C62" s="82" t="s">
        <v>42</v>
      </c>
      <c r="D62" s="82" t="s">
        <v>237</v>
      </c>
      <c r="E62" s="82" t="s">
        <v>26</v>
      </c>
      <c r="F62" s="82" t="s">
        <v>31</v>
      </c>
      <c r="G62" s="83">
        <v>5000</v>
      </c>
      <c r="H62" s="83">
        <v>0</v>
      </c>
      <c r="I62" s="87">
        <f t="shared" si="0"/>
        <v>0</v>
      </c>
    </row>
    <row r="63" spans="1:9" s="66" customFormat="1" ht="25.5" outlineLevel="1">
      <c r="A63" s="81" t="s">
        <v>39</v>
      </c>
      <c r="B63" s="82" t="s">
        <v>16</v>
      </c>
      <c r="C63" s="82" t="s">
        <v>42</v>
      </c>
      <c r="D63" s="82" t="s">
        <v>237</v>
      </c>
      <c r="E63" s="82" t="s">
        <v>26</v>
      </c>
      <c r="F63" s="82" t="s">
        <v>40</v>
      </c>
      <c r="G63" s="83">
        <v>1000</v>
      </c>
      <c r="H63" s="83">
        <v>0</v>
      </c>
      <c r="I63" s="87">
        <f t="shared" si="0"/>
        <v>0</v>
      </c>
    </row>
    <row r="64" spans="1:9" s="67" customFormat="1" ht="24.75" customHeight="1" outlineLevel="2">
      <c r="A64" s="81" t="s">
        <v>28</v>
      </c>
      <c r="B64" s="82" t="s">
        <v>16</v>
      </c>
      <c r="C64" s="82" t="s">
        <v>42</v>
      </c>
      <c r="D64" s="82" t="s">
        <v>237</v>
      </c>
      <c r="E64" s="82" t="s">
        <v>32</v>
      </c>
      <c r="F64" s="82" t="s">
        <v>29</v>
      </c>
      <c r="G64" s="83">
        <v>10584</v>
      </c>
      <c r="H64" s="83">
        <v>10584</v>
      </c>
      <c r="I64" s="87">
        <f t="shared" si="0"/>
        <v>100</v>
      </c>
    </row>
    <row r="65" spans="1:9" s="66" customFormat="1" ht="12.75" customHeight="1" outlineLevel="3">
      <c r="A65" s="81" t="s">
        <v>30</v>
      </c>
      <c r="B65" s="82" t="s">
        <v>16</v>
      </c>
      <c r="C65" s="82" t="s">
        <v>42</v>
      </c>
      <c r="D65" s="82" t="s">
        <v>237</v>
      </c>
      <c r="E65" s="82" t="s">
        <v>32</v>
      </c>
      <c r="F65" s="82" t="s">
        <v>31</v>
      </c>
      <c r="G65" s="83">
        <v>10000</v>
      </c>
      <c r="H65" s="83">
        <v>7800</v>
      </c>
      <c r="I65" s="87">
        <f t="shared" si="0"/>
        <v>78</v>
      </c>
    </row>
    <row r="66" spans="1:9" s="66" customFormat="1" ht="25.5" outlineLevel="4">
      <c r="A66" s="81" t="s">
        <v>190</v>
      </c>
      <c r="B66" s="82" t="s">
        <v>16</v>
      </c>
      <c r="C66" s="82" t="s">
        <v>42</v>
      </c>
      <c r="D66" s="82" t="s">
        <v>237</v>
      </c>
      <c r="E66" s="82" t="s">
        <v>32</v>
      </c>
      <c r="F66" s="82" t="s">
        <v>176</v>
      </c>
      <c r="G66" s="83">
        <v>10000</v>
      </c>
      <c r="H66" s="83">
        <v>8309</v>
      </c>
      <c r="I66" s="87">
        <f t="shared" si="0"/>
        <v>83.09</v>
      </c>
    </row>
    <row r="67" spans="1:9" s="66" customFormat="1" ht="12.75" outlineLevel="5">
      <c r="A67" s="81" t="s">
        <v>33</v>
      </c>
      <c r="B67" s="82" t="s">
        <v>16</v>
      </c>
      <c r="C67" s="82" t="s">
        <v>42</v>
      </c>
      <c r="D67" s="82" t="s">
        <v>237</v>
      </c>
      <c r="E67" s="82" t="s">
        <v>229</v>
      </c>
      <c r="F67" s="82" t="s">
        <v>34</v>
      </c>
      <c r="G67" s="83">
        <v>250000</v>
      </c>
      <c r="H67" s="83">
        <v>125566.24</v>
      </c>
      <c r="I67" s="87">
        <f t="shared" si="0"/>
        <v>50.226496</v>
      </c>
    </row>
    <row r="68" spans="1:9" s="66" customFormat="1" ht="24.75" customHeight="1" outlineLevel="1">
      <c r="A68" s="81" t="s">
        <v>39</v>
      </c>
      <c r="B68" s="82" t="s">
        <v>16</v>
      </c>
      <c r="C68" s="82" t="s">
        <v>42</v>
      </c>
      <c r="D68" s="82" t="s">
        <v>238</v>
      </c>
      <c r="E68" s="82" t="s">
        <v>32</v>
      </c>
      <c r="F68" s="82" t="s">
        <v>40</v>
      </c>
      <c r="G68" s="83">
        <v>408165</v>
      </c>
      <c r="H68" s="83">
        <v>0</v>
      </c>
      <c r="I68" s="87">
        <f t="shared" si="0"/>
        <v>0</v>
      </c>
    </row>
    <row r="69" spans="1:9" s="67" customFormat="1" ht="24" customHeight="1" outlineLevel="2">
      <c r="A69" s="81" t="s">
        <v>18</v>
      </c>
      <c r="B69" s="82" t="s">
        <v>16</v>
      </c>
      <c r="C69" s="82" t="s">
        <v>42</v>
      </c>
      <c r="D69" s="82" t="s">
        <v>239</v>
      </c>
      <c r="E69" s="82" t="s">
        <v>43</v>
      </c>
      <c r="F69" s="82" t="s">
        <v>20</v>
      </c>
      <c r="G69" s="83">
        <v>360000</v>
      </c>
      <c r="H69" s="83">
        <v>111330.01</v>
      </c>
      <c r="I69" s="87">
        <f t="shared" si="0"/>
        <v>30.925002777777777</v>
      </c>
    </row>
    <row r="70" spans="1:9" s="66" customFormat="1" ht="25.5" outlineLevel="3">
      <c r="A70" s="81" t="s">
        <v>21</v>
      </c>
      <c r="B70" s="82" t="s">
        <v>16</v>
      </c>
      <c r="C70" s="82" t="s">
        <v>42</v>
      </c>
      <c r="D70" s="82" t="s">
        <v>239</v>
      </c>
      <c r="E70" s="82" t="s">
        <v>118</v>
      </c>
      <c r="F70" s="82" t="s">
        <v>22</v>
      </c>
      <c r="G70" s="83">
        <v>108000</v>
      </c>
      <c r="H70" s="83">
        <v>33621.66</v>
      </c>
      <c r="I70" s="87">
        <f t="shared" si="0"/>
        <v>31.131166666666672</v>
      </c>
    </row>
    <row r="71" spans="1:9" s="67" customFormat="1" ht="12.75" outlineLevel="4">
      <c r="A71" s="81" t="s">
        <v>30</v>
      </c>
      <c r="B71" s="82" t="s">
        <v>16</v>
      </c>
      <c r="C71" s="82" t="s">
        <v>42</v>
      </c>
      <c r="D71" s="82" t="s">
        <v>239</v>
      </c>
      <c r="E71" s="82" t="s">
        <v>32</v>
      </c>
      <c r="F71" s="82" t="s">
        <v>31</v>
      </c>
      <c r="G71" s="83">
        <v>15000</v>
      </c>
      <c r="H71" s="83">
        <v>0</v>
      </c>
      <c r="I71" s="87">
        <f t="shared" si="0"/>
        <v>0</v>
      </c>
    </row>
    <row r="72" spans="1:9" s="67" customFormat="1" ht="38.25" outlineLevel="5">
      <c r="A72" s="81" t="s">
        <v>258</v>
      </c>
      <c r="B72" s="82" t="s">
        <v>16</v>
      </c>
      <c r="C72" s="82" t="s">
        <v>80</v>
      </c>
      <c r="D72" s="82" t="s">
        <v>264</v>
      </c>
      <c r="E72" s="82" t="s">
        <v>32</v>
      </c>
      <c r="F72" s="82" t="s">
        <v>261</v>
      </c>
      <c r="G72" s="83">
        <v>29416</v>
      </c>
      <c r="H72" s="83">
        <v>4000</v>
      </c>
      <c r="I72" s="87">
        <f t="shared" si="0"/>
        <v>13.598041881968998</v>
      </c>
    </row>
    <row r="73" spans="1:9" s="66" customFormat="1" ht="24.75" customHeight="1" outlineLevel="4">
      <c r="A73" s="81" t="s">
        <v>182</v>
      </c>
      <c r="B73" s="82" t="s">
        <v>16</v>
      </c>
      <c r="C73" s="82" t="s">
        <v>143</v>
      </c>
      <c r="D73" s="108" t="s">
        <v>152</v>
      </c>
      <c r="E73" s="82" t="s">
        <v>240</v>
      </c>
      <c r="F73" s="82" t="s">
        <v>241</v>
      </c>
      <c r="G73" s="83">
        <v>130000</v>
      </c>
      <c r="H73" s="83">
        <v>40239</v>
      </c>
      <c r="I73" s="87">
        <f t="shared" si="0"/>
        <v>30.95307692307692</v>
      </c>
    </row>
    <row r="74" spans="1:9" ht="12.75" customHeight="1">
      <c r="A74" s="103" t="s">
        <v>39</v>
      </c>
      <c r="B74" s="106">
        <v>985</v>
      </c>
      <c r="C74" s="106">
        <v>1101</v>
      </c>
      <c r="D74" s="106">
        <v>8051149999</v>
      </c>
      <c r="E74" s="106">
        <v>244</v>
      </c>
      <c r="F74" s="106">
        <v>310</v>
      </c>
      <c r="G74" s="105">
        <v>20000</v>
      </c>
      <c r="H74" s="104">
        <v>0</v>
      </c>
      <c r="I74" s="87">
        <f t="shared" si="0"/>
        <v>0</v>
      </c>
    </row>
    <row r="75" spans="1:9" ht="12.75" customHeight="1">
      <c r="A75" s="103" t="s">
        <v>30</v>
      </c>
      <c r="B75" s="106">
        <v>985</v>
      </c>
      <c r="C75" s="106">
        <v>1202</v>
      </c>
      <c r="D75" s="107" t="s">
        <v>119</v>
      </c>
      <c r="E75" s="106">
        <v>244</v>
      </c>
      <c r="F75" s="106">
        <v>226</v>
      </c>
      <c r="G75" s="105">
        <v>20000</v>
      </c>
      <c r="H75" s="105">
        <v>4593</v>
      </c>
      <c r="I75" s="87">
        <f t="shared" si="0"/>
        <v>22.965</v>
      </c>
    </row>
    <row r="76" spans="1:9" ht="12.75" customHeight="1">
      <c r="A76" s="103" t="s">
        <v>183</v>
      </c>
      <c r="B76" s="106">
        <v>985</v>
      </c>
      <c r="C76" s="106">
        <v>1301</v>
      </c>
      <c r="D76" s="107" t="s">
        <v>184</v>
      </c>
      <c r="E76" s="106">
        <v>730</v>
      </c>
      <c r="F76" s="106">
        <v>231</v>
      </c>
      <c r="G76" s="105">
        <v>1000</v>
      </c>
      <c r="H76" s="104">
        <v>0</v>
      </c>
      <c r="I76" s="87">
        <f aca="true" t="shared" si="1" ref="I76:I81">H76/G76*100</f>
        <v>0</v>
      </c>
    </row>
    <row r="77" spans="1:9" ht="27" customHeight="1">
      <c r="A77" s="103" t="s">
        <v>44</v>
      </c>
      <c r="B77" s="106">
        <v>985</v>
      </c>
      <c r="C77" s="106">
        <v>1403</v>
      </c>
      <c r="D77" s="106" t="s">
        <v>153</v>
      </c>
      <c r="E77" s="106">
        <v>540</v>
      </c>
      <c r="F77" s="106">
        <v>251</v>
      </c>
      <c r="G77" s="105">
        <v>229748</v>
      </c>
      <c r="H77" s="104">
        <v>0</v>
      </c>
      <c r="I77" s="87">
        <f t="shared" si="1"/>
        <v>0</v>
      </c>
    </row>
    <row r="78" spans="1:9" ht="27" customHeight="1">
      <c r="A78" s="103" t="s">
        <v>44</v>
      </c>
      <c r="B78" s="106">
        <v>985</v>
      </c>
      <c r="C78" s="106">
        <v>1403</v>
      </c>
      <c r="D78" s="106" t="s">
        <v>154</v>
      </c>
      <c r="E78" s="106">
        <v>540</v>
      </c>
      <c r="F78" s="106">
        <v>251</v>
      </c>
      <c r="G78" s="105">
        <v>33964</v>
      </c>
      <c r="H78" s="104">
        <v>0</v>
      </c>
      <c r="I78" s="87">
        <f t="shared" si="1"/>
        <v>0</v>
      </c>
    </row>
    <row r="79" spans="1:9" ht="27" customHeight="1">
      <c r="A79" s="103" t="s">
        <v>44</v>
      </c>
      <c r="B79" s="106">
        <v>985</v>
      </c>
      <c r="C79" s="106">
        <v>1403</v>
      </c>
      <c r="D79" s="106" t="s">
        <v>155</v>
      </c>
      <c r="E79" s="106">
        <v>540</v>
      </c>
      <c r="F79" s="106">
        <v>251</v>
      </c>
      <c r="G79" s="105">
        <v>16870</v>
      </c>
      <c r="H79" s="104">
        <v>0</v>
      </c>
      <c r="I79" s="87">
        <f t="shared" si="1"/>
        <v>0</v>
      </c>
    </row>
    <row r="80" spans="1:9" ht="27" customHeight="1">
      <c r="A80" s="103" t="s">
        <v>44</v>
      </c>
      <c r="B80" s="106">
        <v>985</v>
      </c>
      <c r="C80" s="106">
        <v>1403</v>
      </c>
      <c r="D80" s="106" t="s">
        <v>156</v>
      </c>
      <c r="E80" s="106">
        <v>540</v>
      </c>
      <c r="F80" s="106">
        <v>251</v>
      </c>
      <c r="G80" s="105">
        <v>30788</v>
      </c>
      <c r="H80" s="104">
        <v>0</v>
      </c>
      <c r="I80" s="87">
        <f t="shared" si="1"/>
        <v>0</v>
      </c>
    </row>
    <row r="81" spans="1:9" s="110" customFormat="1" ht="12.75" customHeight="1">
      <c r="A81" s="84" t="s">
        <v>108</v>
      </c>
      <c r="B81" s="111"/>
      <c r="C81" s="111"/>
      <c r="D81" s="111"/>
      <c r="E81" s="111"/>
      <c r="F81" s="111"/>
      <c r="G81" s="109">
        <v>14485043.05</v>
      </c>
      <c r="H81" s="109">
        <v>3087759.36</v>
      </c>
      <c r="I81" s="86">
        <f t="shared" si="1"/>
        <v>21.316880794496498</v>
      </c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3"/>
  <sheetViews>
    <sheetView showGridLines="0" zoomScalePageLayoutView="0" workbookViewId="0" topLeftCell="A1">
      <selection activeCell="C7" sqref="C7"/>
    </sheetView>
  </sheetViews>
  <sheetFormatPr defaultColWidth="9.00390625" defaultRowHeight="12.75" customHeight="1" outlineLevelRow="4"/>
  <cols>
    <col min="1" max="1" width="56.125" style="14" customWidth="1"/>
    <col min="2" max="2" width="6.75390625" style="14" customWidth="1"/>
    <col min="3" max="3" width="13.25390625" style="14" customWidth="1"/>
    <col min="4" max="4" width="15.00390625" style="14" customWidth="1"/>
    <col min="5" max="5" width="10.25390625" style="14" customWidth="1"/>
    <col min="6" max="16384" width="9.125" style="14" customWidth="1"/>
  </cols>
  <sheetData>
    <row r="1" spans="1:7" ht="12.75" customHeight="1">
      <c r="A1" s="12"/>
      <c r="B1" s="12"/>
      <c r="C1" s="13"/>
      <c r="D1" s="13"/>
      <c r="E1" s="13"/>
      <c r="F1" s="13"/>
      <c r="G1" s="13"/>
    </row>
    <row r="2" spans="1:7" ht="12.75" customHeight="1">
      <c r="A2" s="15"/>
      <c r="B2" s="13"/>
      <c r="C2" s="53" t="s">
        <v>45</v>
      </c>
      <c r="D2" s="53"/>
      <c r="E2" s="53"/>
      <c r="F2" s="13"/>
      <c r="G2" s="13"/>
    </row>
    <row r="3" spans="1:7" ht="12.75" customHeight="1">
      <c r="A3" s="16"/>
      <c r="B3" s="17"/>
      <c r="C3" s="18" t="s">
        <v>1</v>
      </c>
      <c r="D3" s="18"/>
      <c r="E3" s="18"/>
      <c r="F3" s="17"/>
      <c r="G3" s="17"/>
    </row>
    <row r="4" spans="1:7" ht="12.75" customHeight="1">
      <c r="A4" s="16"/>
      <c r="B4" s="17"/>
      <c r="C4" s="18" t="s">
        <v>74</v>
      </c>
      <c r="D4" s="54"/>
      <c r="E4" s="54"/>
      <c r="F4" s="17"/>
      <c r="G4" s="17"/>
    </row>
    <row r="5" spans="1:7" ht="12.75" customHeight="1">
      <c r="A5" s="13"/>
      <c r="B5" s="53" t="s">
        <v>51</v>
      </c>
      <c r="C5" s="18"/>
      <c r="D5" s="18"/>
      <c r="E5" s="18"/>
      <c r="F5" s="13"/>
      <c r="G5" s="13"/>
    </row>
    <row r="6" spans="1:7" ht="12.75">
      <c r="A6" s="13"/>
      <c r="B6" s="13"/>
      <c r="C6" s="53" t="s">
        <v>325</v>
      </c>
      <c r="D6" s="13"/>
      <c r="E6" s="13"/>
      <c r="F6" s="13"/>
      <c r="G6" s="13"/>
    </row>
    <row r="7" spans="1:7" ht="12.75">
      <c r="A7" s="13"/>
      <c r="B7" s="13"/>
      <c r="C7" s="13"/>
      <c r="D7" s="13"/>
      <c r="E7" s="13"/>
      <c r="F7" s="13"/>
      <c r="G7" s="13"/>
    </row>
    <row r="8" spans="1:7" ht="15">
      <c r="A8" s="119" t="s">
        <v>77</v>
      </c>
      <c r="B8" s="119"/>
      <c r="C8" s="119"/>
      <c r="D8" s="55" t="s">
        <v>248</v>
      </c>
      <c r="E8" s="53"/>
      <c r="F8" s="13"/>
      <c r="G8" s="13"/>
    </row>
    <row r="9" spans="1:7" ht="12" customHeight="1">
      <c r="A9" s="120" t="s">
        <v>73</v>
      </c>
      <c r="B9" s="120"/>
      <c r="C9" s="120"/>
      <c r="D9" s="120"/>
      <c r="E9" s="120"/>
      <c r="F9" s="13"/>
      <c r="G9" s="13"/>
    </row>
    <row r="10" spans="1:7" ht="9.75" customHeight="1">
      <c r="A10" s="13"/>
      <c r="B10" s="13"/>
      <c r="C10" s="13"/>
      <c r="D10" s="13"/>
      <c r="E10" s="13"/>
      <c r="F10" s="13"/>
      <c r="G10" s="13"/>
    </row>
    <row r="11" spans="1:5" ht="27.75" customHeight="1">
      <c r="A11" s="58" t="s">
        <v>3</v>
      </c>
      <c r="B11" s="58" t="s">
        <v>11</v>
      </c>
      <c r="C11" s="58" t="s">
        <v>5</v>
      </c>
      <c r="D11" s="58" t="s">
        <v>6</v>
      </c>
      <c r="E11" s="58" t="s">
        <v>7</v>
      </c>
    </row>
    <row r="12" spans="1:5" ht="12.75">
      <c r="A12" s="58" t="s">
        <v>194</v>
      </c>
      <c r="B12" s="58" t="s">
        <v>157</v>
      </c>
      <c r="C12" s="58" t="s">
        <v>323</v>
      </c>
      <c r="D12" s="58" t="s">
        <v>324</v>
      </c>
      <c r="E12" s="58" t="s">
        <v>226</v>
      </c>
    </row>
    <row r="13" spans="1:5" s="93" customFormat="1" ht="27.75" customHeight="1" outlineLevel="1">
      <c r="A13" s="68" t="s">
        <v>195</v>
      </c>
      <c r="B13" s="69" t="s">
        <v>17</v>
      </c>
      <c r="C13" s="70">
        <v>1024648</v>
      </c>
      <c r="D13" s="70">
        <v>267553.78</v>
      </c>
      <c r="E13" s="70">
        <f>D13*100/C13</f>
        <v>26.11177497052647</v>
      </c>
    </row>
    <row r="14" spans="1:5" s="56" customFormat="1" ht="33" customHeight="1" outlineLevel="2">
      <c r="A14" s="50" t="s">
        <v>195</v>
      </c>
      <c r="B14" s="51" t="s">
        <v>17</v>
      </c>
      <c r="C14" s="52">
        <v>1024648</v>
      </c>
      <c r="D14" s="52">
        <v>267553.78</v>
      </c>
      <c r="E14" s="52">
        <f aca="true" t="shared" si="0" ref="E14:E43">D14*100/C14</f>
        <v>26.11177497052647</v>
      </c>
    </row>
    <row r="15" spans="1:5" s="93" customFormat="1" ht="44.25" customHeight="1" outlineLevel="3">
      <c r="A15" s="68" t="s">
        <v>196</v>
      </c>
      <c r="B15" s="69" t="s">
        <v>24</v>
      </c>
      <c r="C15" s="70">
        <v>4577754.35</v>
      </c>
      <c r="D15" s="70">
        <v>1439519.59</v>
      </c>
      <c r="E15" s="70">
        <f t="shared" si="0"/>
        <v>31.44597721806545</v>
      </c>
    </row>
    <row r="16" spans="1:5" s="57" customFormat="1" ht="36" customHeight="1" outlineLevel="4">
      <c r="A16" s="50" t="s">
        <v>196</v>
      </c>
      <c r="B16" s="51" t="s">
        <v>24</v>
      </c>
      <c r="C16" s="52">
        <f>C15</f>
        <v>4577754.35</v>
      </c>
      <c r="D16" s="52">
        <f>D15</f>
        <v>1439519.59</v>
      </c>
      <c r="E16" s="52">
        <f t="shared" si="0"/>
        <v>31.44597721806545</v>
      </c>
    </row>
    <row r="17" spans="1:5" s="56" customFormat="1" ht="18" customHeight="1" outlineLevel="3">
      <c r="A17" s="50" t="s">
        <v>224</v>
      </c>
      <c r="B17" s="51" t="s">
        <v>35</v>
      </c>
      <c r="C17" s="52">
        <v>50000</v>
      </c>
      <c r="D17" s="52">
        <v>0</v>
      </c>
      <c r="E17" s="52">
        <f t="shared" si="0"/>
        <v>0</v>
      </c>
    </row>
    <row r="18" spans="1:5" s="57" customFormat="1" ht="21" customHeight="1" outlineLevel="4">
      <c r="A18" s="50" t="s">
        <v>197</v>
      </c>
      <c r="B18" s="51" t="s">
        <v>113</v>
      </c>
      <c r="C18" s="52">
        <v>11700</v>
      </c>
      <c r="D18" s="52">
        <v>0</v>
      </c>
      <c r="E18" s="52">
        <f t="shared" si="0"/>
        <v>0</v>
      </c>
    </row>
    <row r="19" spans="1:5" s="93" customFormat="1" ht="16.5" customHeight="1" outlineLevel="3">
      <c r="A19" s="68" t="s">
        <v>198</v>
      </c>
      <c r="B19" s="69" t="s">
        <v>186</v>
      </c>
      <c r="C19" s="70">
        <v>142800</v>
      </c>
      <c r="D19" s="70">
        <v>33747.23</v>
      </c>
      <c r="E19" s="52">
        <f t="shared" si="0"/>
        <v>23.632514005602243</v>
      </c>
    </row>
    <row r="20" spans="1:5" s="56" customFormat="1" ht="22.5" customHeight="1" outlineLevel="4">
      <c r="A20" s="50" t="s">
        <v>199</v>
      </c>
      <c r="B20" s="51" t="s">
        <v>37</v>
      </c>
      <c r="C20" s="52">
        <v>142800</v>
      </c>
      <c r="D20" s="52">
        <v>33747.23</v>
      </c>
      <c r="E20" s="52">
        <f t="shared" si="0"/>
        <v>23.632514005602243</v>
      </c>
    </row>
    <row r="21" spans="1:5" s="93" customFormat="1" ht="30.75" customHeight="1">
      <c r="A21" s="68" t="s">
        <v>200</v>
      </c>
      <c r="B21" s="69" t="s">
        <v>187</v>
      </c>
      <c r="C21" s="70">
        <v>260000</v>
      </c>
      <c r="D21" s="70">
        <v>35000</v>
      </c>
      <c r="E21" s="70">
        <f t="shared" si="0"/>
        <v>13.461538461538462</v>
      </c>
    </row>
    <row r="22" spans="1:5" s="56" customFormat="1" ht="25.5" customHeight="1" outlineLevel="1">
      <c r="A22" s="50" t="s">
        <v>201</v>
      </c>
      <c r="B22" s="51" t="s">
        <v>259</v>
      </c>
      <c r="C22" s="52">
        <v>10000</v>
      </c>
      <c r="D22" s="52">
        <v>0</v>
      </c>
      <c r="E22" s="52">
        <v>0</v>
      </c>
    </row>
    <row r="23" spans="1:5" s="56" customFormat="1" ht="21" customHeight="1" outlineLevel="2">
      <c r="A23" s="50" t="s">
        <v>202</v>
      </c>
      <c r="B23" s="51" t="s">
        <v>181</v>
      </c>
      <c r="C23" s="52">
        <v>250000</v>
      </c>
      <c r="D23" s="52">
        <v>35000</v>
      </c>
      <c r="E23" s="52">
        <v>0</v>
      </c>
    </row>
    <row r="24" spans="1:5" s="93" customFormat="1" ht="12.75" outlineLevel="3">
      <c r="A24" s="68" t="s">
        <v>203</v>
      </c>
      <c r="B24" s="69" t="s">
        <v>188</v>
      </c>
      <c r="C24" s="70">
        <f>C25+C26</f>
        <v>3290005.7</v>
      </c>
      <c r="D24" s="70">
        <f>D25+D26</f>
        <v>221181.76</v>
      </c>
      <c r="E24" s="52">
        <f t="shared" si="0"/>
        <v>6.722838200553877</v>
      </c>
    </row>
    <row r="25" spans="1:5" s="56" customFormat="1" ht="12.75" outlineLevel="4">
      <c r="A25" s="50" t="s">
        <v>204</v>
      </c>
      <c r="B25" s="51" t="s">
        <v>38</v>
      </c>
      <c r="C25" s="52">
        <v>3140005.7</v>
      </c>
      <c r="D25" s="52">
        <v>221181.76</v>
      </c>
      <c r="E25" s="52">
        <f t="shared" si="0"/>
        <v>7.043992308676382</v>
      </c>
    </row>
    <row r="26" spans="1:5" s="56" customFormat="1" ht="12.75" outlineLevel="3">
      <c r="A26" s="50" t="s">
        <v>205</v>
      </c>
      <c r="B26" s="51" t="s">
        <v>151</v>
      </c>
      <c r="C26" s="52">
        <v>150000</v>
      </c>
      <c r="D26" s="52">
        <v>0</v>
      </c>
      <c r="E26" s="52">
        <v>0</v>
      </c>
    </row>
    <row r="27" spans="1:5" s="93" customFormat="1" ht="12.75" outlineLevel="4">
      <c r="A27" s="68" t="s">
        <v>206</v>
      </c>
      <c r="B27" s="69" t="s">
        <v>189</v>
      </c>
      <c r="C27" s="70">
        <f>C28+C29</f>
        <v>550000</v>
      </c>
      <c r="D27" s="70">
        <f>D28+D29</f>
        <v>63863.1</v>
      </c>
      <c r="E27" s="52">
        <f t="shared" si="0"/>
        <v>11.611472727272727</v>
      </c>
    </row>
    <row r="28" spans="1:5" s="56" customFormat="1" ht="20.25" customHeight="1" outlineLevel="4">
      <c r="A28" s="50" t="s">
        <v>207</v>
      </c>
      <c r="B28" s="51" t="s">
        <v>142</v>
      </c>
      <c r="C28" s="52">
        <v>160000</v>
      </c>
      <c r="D28" s="52">
        <v>63863.1</v>
      </c>
      <c r="E28" s="52">
        <f t="shared" si="0"/>
        <v>39.9144375</v>
      </c>
    </row>
    <row r="29" spans="1:5" s="56" customFormat="1" ht="12.75" outlineLevel="3">
      <c r="A29" s="50" t="s">
        <v>208</v>
      </c>
      <c r="B29" s="51" t="s">
        <v>41</v>
      </c>
      <c r="C29" s="52">
        <v>390000</v>
      </c>
      <c r="D29" s="52">
        <v>0</v>
      </c>
      <c r="E29" s="52">
        <v>0</v>
      </c>
    </row>
    <row r="30" spans="1:5" s="93" customFormat="1" ht="19.5" customHeight="1" outlineLevel="4">
      <c r="A30" s="68" t="s">
        <v>209</v>
      </c>
      <c r="B30" s="69" t="s">
        <v>210</v>
      </c>
      <c r="C30" s="70">
        <f>C31+C32</f>
        <v>3996765</v>
      </c>
      <c r="D30" s="70">
        <f>D31+D32</f>
        <v>980061.9</v>
      </c>
      <c r="E30" s="52">
        <f t="shared" si="0"/>
        <v>24.521379165400017</v>
      </c>
    </row>
    <row r="31" spans="1:5" s="56" customFormat="1" ht="26.25" customHeight="1" outlineLevel="3">
      <c r="A31" s="50" t="s">
        <v>211</v>
      </c>
      <c r="B31" s="51" t="s">
        <v>42</v>
      </c>
      <c r="C31" s="52">
        <v>3967349</v>
      </c>
      <c r="D31" s="52">
        <v>976061.9</v>
      </c>
      <c r="E31" s="52">
        <f t="shared" si="0"/>
        <v>24.60237049979722</v>
      </c>
    </row>
    <row r="32" spans="1:5" s="57" customFormat="1" ht="21" customHeight="1" outlineLevel="4">
      <c r="A32" s="50" t="s">
        <v>212</v>
      </c>
      <c r="B32" s="51" t="s">
        <v>80</v>
      </c>
      <c r="C32" s="52">
        <v>29416</v>
      </c>
      <c r="D32" s="52">
        <v>4000</v>
      </c>
      <c r="E32" s="52">
        <v>0</v>
      </c>
    </row>
    <row r="33" spans="1:5" s="93" customFormat="1" ht="16.5" customHeight="1" outlineLevel="3">
      <c r="A33" s="68" t="s">
        <v>213</v>
      </c>
      <c r="B33" s="69" t="s">
        <v>158</v>
      </c>
      <c r="C33" s="70">
        <v>130000</v>
      </c>
      <c r="D33" s="70">
        <v>40239</v>
      </c>
      <c r="E33" s="52">
        <f t="shared" si="0"/>
        <v>30.953076923076924</v>
      </c>
    </row>
    <row r="34" spans="1:5" s="57" customFormat="1" ht="18.75" customHeight="1" outlineLevel="4">
      <c r="A34" s="50" t="s">
        <v>214</v>
      </c>
      <c r="B34" s="51" t="s">
        <v>143</v>
      </c>
      <c r="C34" s="52">
        <v>130000</v>
      </c>
      <c r="D34" s="52">
        <v>40239</v>
      </c>
      <c r="E34" s="52">
        <f t="shared" si="0"/>
        <v>30.953076923076924</v>
      </c>
    </row>
    <row r="35" spans="1:5" s="93" customFormat="1" ht="23.25" customHeight="1" outlineLevel="3">
      <c r="A35" s="68" t="s">
        <v>215</v>
      </c>
      <c r="B35" s="69" t="s">
        <v>159</v>
      </c>
      <c r="C35" s="70">
        <v>20000</v>
      </c>
      <c r="D35" s="70">
        <v>0</v>
      </c>
      <c r="E35" s="52">
        <v>0</v>
      </c>
    </row>
    <row r="36" spans="1:5" s="56" customFormat="1" ht="21.75" customHeight="1" outlineLevel="4">
      <c r="A36" s="50" t="s">
        <v>216</v>
      </c>
      <c r="B36" s="51" t="s">
        <v>144</v>
      </c>
      <c r="C36" s="52">
        <v>20000</v>
      </c>
      <c r="D36" s="52">
        <v>0</v>
      </c>
      <c r="E36" s="52">
        <v>0</v>
      </c>
    </row>
    <row r="37" spans="1:5" s="93" customFormat="1" ht="21.75" customHeight="1" outlineLevel="3">
      <c r="A37" s="68" t="s">
        <v>217</v>
      </c>
      <c r="B37" s="69" t="s">
        <v>160</v>
      </c>
      <c r="C37" s="70">
        <v>20000</v>
      </c>
      <c r="D37" s="70">
        <v>4593</v>
      </c>
      <c r="E37" s="52">
        <f t="shared" si="0"/>
        <v>22.965</v>
      </c>
    </row>
    <row r="38" spans="1:5" s="94" customFormat="1" ht="21.75" customHeight="1" outlineLevel="3">
      <c r="A38" s="50" t="s">
        <v>218</v>
      </c>
      <c r="B38" s="51" t="s">
        <v>81</v>
      </c>
      <c r="C38" s="52">
        <v>20000</v>
      </c>
      <c r="D38" s="52">
        <v>4593</v>
      </c>
      <c r="E38" s="52">
        <f t="shared" si="0"/>
        <v>22.965</v>
      </c>
    </row>
    <row r="39" spans="1:5" s="57" customFormat="1" ht="32.25" customHeight="1" outlineLevel="3">
      <c r="A39" s="68" t="s">
        <v>221</v>
      </c>
      <c r="B39" s="69" t="s">
        <v>223</v>
      </c>
      <c r="C39" s="70">
        <v>1000</v>
      </c>
      <c r="D39" s="70">
        <v>0</v>
      </c>
      <c r="E39" s="52">
        <f t="shared" si="0"/>
        <v>0</v>
      </c>
    </row>
    <row r="40" spans="1:5" s="94" customFormat="1" ht="21" customHeight="1" outlineLevel="3">
      <c r="A40" s="50" t="s">
        <v>222</v>
      </c>
      <c r="B40" s="51" t="s">
        <v>185</v>
      </c>
      <c r="C40" s="52">
        <v>1000</v>
      </c>
      <c r="D40" s="52">
        <v>0</v>
      </c>
      <c r="E40" s="52">
        <f t="shared" si="0"/>
        <v>0</v>
      </c>
    </row>
    <row r="41" spans="1:5" s="93" customFormat="1" ht="17.25" customHeight="1" outlineLevel="4">
      <c r="A41" s="68" t="s">
        <v>219</v>
      </c>
      <c r="B41" s="69" t="s">
        <v>161</v>
      </c>
      <c r="C41" s="70">
        <v>311370</v>
      </c>
      <c r="D41" s="70">
        <v>0</v>
      </c>
      <c r="E41" s="52">
        <f t="shared" si="0"/>
        <v>0</v>
      </c>
    </row>
    <row r="42" spans="1:5" s="57" customFormat="1" ht="13.5" customHeight="1" outlineLevel="4">
      <c r="A42" s="50" t="s">
        <v>220</v>
      </c>
      <c r="B42" s="51" t="s">
        <v>139</v>
      </c>
      <c r="C42" s="52">
        <v>311370</v>
      </c>
      <c r="D42" s="52">
        <v>0</v>
      </c>
      <c r="E42" s="52">
        <f t="shared" si="0"/>
        <v>0</v>
      </c>
    </row>
    <row r="43" spans="1:5" s="93" customFormat="1" ht="22.5" customHeight="1" outlineLevel="3">
      <c r="A43" s="68" t="s">
        <v>108</v>
      </c>
      <c r="B43" s="69"/>
      <c r="C43" s="70">
        <f>C12+C19+C21+C24+C27+C30+C33+C35+C37+C39+C41</f>
        <v>14485043.05</v>
      </c>
      <c r="D43" s="70">
        <f>D12+D19+D21+D24+D27+D30+D33+D35+D37+D39+D41</f>
        <v>3087759.3600000003</v>
      </c>
      <c r="E43" s="52">
        <f t="shared" si="0"/>
        <v>21.3168807944965</v>
      </c>
    </row>
  </sheetData>
  <sheetProtection/>
  <mergeCells count="2">
    <mergeCell ref="A8:C8"/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2.75390625" style="97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22" t="s">
        <v>46</v>
      </c>
      <c r="D1" s="122"/>
      <c r="E1" s="122"/>
    </row>
    <row r="2" spans="3:5" ht="15">
      <c r="C2" s="121" t="s">
        <v>1</v>
      </c>
      <c r="D2" s="121"/>
      <c r="E2" s="121"/>
    </row>
    <row r="3" spans="3:5" ht="15">
      <c r="C3" s="121" t="s">
        <v>74</v>
      </c>
      <c r="D3" s="121"/>
      <c r="E3" s="121"/>
    </row>
    <row r="4" spans="3:5" ht="15">
      <c r="C4" s="121" t="s">
        <v>2</v>
      </c>
      <c r="D4" s="121"/>
      <c r="E4" s="121"/>
    </row>
    <row r="5" spans="1:5" ht="15.75">
      <c r="A5" s="98"/>
      <c r="C5" s="121" t="s">
        <v>325</v>
      </c>
      <c r="D5" s="121"/>
      <c r="E5" s="121"/>
    </row>
    <row r="6" ht="15">
      <c r="A6" s="99"/>
    </row>
    <row r="7" spans="1:5" ht="41.25" customHeight="1">
      <c r="A7" s="123" t="s">
        <v>249</v>
      </c>
      <c r="B7" s="123"/>
      <c r="C7" s="123"/>
      <c r="D7" s="123"/>
      <c r="E7" s="123"/>
    </row>
    <row r="9" spans="1:5" ht="25.5">
      <c r="A9" s="71" t="s">
        <v>47</v>
      </c>
      <c r="B9" s="71" t="s">
        <v>48</v>
      </c>
      <c r="C9" s="72" t="s">
        <v>5</v>
      </c>
      <c r="D9" s="72" t="s">
        <v>6</v>
      </c>
      <c r="E9" s="72" t="s">
        <v>7</v>
      </c>
    </row>
    <row r="10" spans="1:5" ht="12.75">
      <c r="A10" s="76" t="s">
        <v>121</v>
      </c>
      <c r="B10" s="77" t="s">
        <v>82</v>
      </c>
      <c r="C10" s="78">
        <v>2485043.05</v>
      </c>
      <c r="D10" s="78">
        <v>258934.97</v>
      </c>
      <c r="E10" s="73">
        <f>D10*100/C10</f>
        <v>10.419737798908555</v>
      </c>
    </row>
    <row r="11" spans="1:5" ht="12.75">
      <c r="A11" s="76" t="s">
        <v>122</v>
      </c>
      <c r="B11" s="77"/>
      <c r="C11" s="79"/>
      <c r="D11" s="74"/>
      <c r="E11" s="73" t="s">
        <v>114</v>
      </c>
    </row>
    <row r="12" spans="1:5" ht="12.75">
      <c r="A12" s="76" t="s">
        <v>123</v>
      </c>
      <c r="B12" s="77" t="s">
        <v>82</v>
      </c>
      <c r="C12" s="78">
        <v>47633</v>
      </c>
      <c r="D12" s="78" t="s">
        <v>114</v>
      </c>
      <c r="E12" s="73" t="s">
        <v>114</v>
      </c>
    </row>
    <row r="13" spans="1:5" ht="12.75">
      <c r="A13" s="76" t="s">
        <v>124</v>
      </c>
      <c r="B13" s="77"/>
      <c r="C13" s="79"/>
      <c r="D13" s="79"/>
      <c r="E13" s="73" t="s">
        <v>114</v>
      </c>
    </row>
    <row r="14" spans="1:5" ht="25.5" customHeight="1">
      <c r="A14" s="76" t="s">
        <v>308</v>
      </c>
      <c r="B14" s="77" t="s">
        <v>125</v>
      </c>
      <c r="C14" s="79" t="s">
        <v>309</v>
      </c>
      <c r="D14" s="79" t="s">
        <v>114</v>
      </c>
      <c r="E14" s="73" t="s">
        <v>114</v>
      </c>
    </row>
    <row r="15" spans="1:5" ht="39" customHeight="1">
      <c r="A15" s="76" t="s">
        <v>310</v>
      </c>
      <c r="B15" s="80" t="s">
        <v>126</v>
      </c>
      <c r="C15" s="78">
        <v>47633</v>
      </c>
      <c r="D15" s="78" t="s">
        <v>114</v>
      </c>
      <c r="E15" s="73" t="s">
        <v>114</v>
      </c>
    </row>
    <row r="16" spans="1:5" ht="25.5">
      <c r="A16" s="76" t="s">
        <v>311</v>
      </c>
      <c r="B16" s="80" t="s">
        <v>127</v>
      </c>
      <c r="C16" s="78">
        <v>47633</v>
      </c>
      <c r="D16" s="78" t="s">
        <v>114</v>
      </c>
      <c r="E16" s="73" t="s">
        <v>114</v>
      </c>
    </row>
    <row r="17" spans="1:5" ht="12.75">
      <c r="A17" s="76" t="s">
        <v>128</v>
      </c>
      <c r="B17" s="80" t="s">
        <v>82</v>
      </c>
      <c r="C17" s="78" t="s">
        <v>114</v>
      </c>
      <c r="D17" s="78" t="s">
        <v>114</v>
      </c>
      <c r="E17" s="73" t="s">
        <v>114</v>
      </c>
    </row>
    <row r="18" spans="1:5" ht="12.75">
      <c r="A18" s="76" t="s">
        <v>124</v>
      </c>
      <c r="B18" s="77"/>
      <c r="C18" s="78"/>
      <c r="D18" s="78"/>
      <c r="E18" s="73" t="s">
        <v>114</v>
      </c>
    </row>
    <row r="19" spans="1:5" ht="12.75">
      <c r="A19" s="76" t="s">
        <v>129</v>
      </c>
      <c r="B19" s="77" t="s">
        <v>82</v>
      </c>
      <c r="C19" s="79" t="s">
        <v>312</v>
      </c>
      <c r="D19" s="79" t="s">
        <v>313</v>
      </c>
      <c r="E19" s="73">
        <f aca="true" t="shared" si="0" ref="E19:E30">D19*100/C19</f>
        <v>10.623365157618842</v>
      </c>
    </row>
    <row r="20" spans="1:5" ht="25.5">
      <c r="A20" s="76" t="s">
        <v>314</v>
      </c>
      <c r="B20" s="77" t="s">
        <v>130</v>
      </c>
      <c r="C20" s="78">
        <v>2437410.05</v>
      </c>
      <c r="D20" s="78">
        <v>258934.97</v>
      </c>
      <c r="E20" s="73">
        <f t="shared" si="0"/>
        <v>10.623365157618842</v>
      </c>
    </row>
    <row r="21" spans="1:5" ht="12.75">
      <c r="A21" s="76" t="s">
        <v>131</v>
      </c>
      <c r="B21" s="80" t="s">
        <v>82</v>
      </c>
      <c r="C21" s="78">
        <v>-12047633</v>
      </c>
      <c r="D21" s="78">
        <v>-2828868.21</v>
      </c>
      <c r="E21" s="73">
        <f t="shared" si="0"/>
        <v>23.480697079667017</v>
      </c>
    </row>
    <row r="22" spans="1:5" ht="12.75">
      <c r="A22" s="76" t="s">
        <v>315</v>
      </c>
      <c r="B22" s="77" t="s">
        <v>192</v>
      </c>
      <c r="C22" s="78">
        <v>-12047633</v>
      </c>
      <c r="D22" s="78">
        <v>-2828868.21</v>
      </c>
      <c r="E22" s="73">
        <f t="shared" si="0"/>
        <v>23.480697079667017</v>
      </c>
    </row>
    <row r="23" spans="1:5" ht="12.75">
      <c r="A23" s="76" t="s">
        <v>316</v>
      </c>
      <c r="B23" s="80" t="s">
        <v>132</v>
      </c>
      <c r="C23" s="78">
        <v>-12047633</v>
      </c>
      <c r="D23" s="78">
        <v>-2828868.21</v>
      </c>
      <c r="E23" s="73">
        <f t="shared" si="0"/>
        <v>23.480697079667017</v>
      </c>
    </row>
    <row r="24" spans="1:5" ht="12.75">
      <c r="A24" s="76" t="s">
        <v>317</v>
      </c>
      <c r="B24" s="80" t="s">
        <v>133</v>
      </c>
      <c r="C24" s="78">
        <v>-12047633</v>
      </c>
      <c r="D24" s="78">
        <v>-2828868.21</v>
      </c>
      <c r="E24" s="73">
        <f t="shared" si="0"/>
        <v>23.480697079667017</v>
      </c>
    </row>
    <row r="25" spans="1:5" ht="25.5">
      <c r="A25" s="95" t="s">
        <v>318</v>
      </c>
      <c r="B25" s="75" t="s">
        <v>134</v>
      </c>
      <c r="C25" s="73">
        <v>-12047633</v>
      </c>
      <c r="D25" s="73">
        <v>-2828868.21</v>
      </c>
      <c r="E25" s="73">
        <f t="shared" si="0"/>
        <v>23.480697079667017</v>
      </c>
    </row>
    <row r="26" spans="1:5" ht="12.75">
      <c r="A26" s="95" t="s">
        <v>135</v>
      </c>
      <c r="B26" s="85" t="s">
        <v>82</v>
      </c>
      <c r="C26" s="73">
        <v>14485043.05</v>
      </c>
      <c r="D26" s="73">
        <v>3087803.18</v>
      </c>
      <c r="E26" s="73">
        <f t="shared" si="0"/>
        <v>21.31718331344552</v>
      </c>
    </row>
    <row r="27" spans="1:5" ht="12.75">
      <c r="A27" s="95" t="s">
        <v>319</v>
      </c>
      <c r="B27" s="85" t="s">
        <v>193</v>
      </c>
      <c r="C27" s="73">
        <v>14485043.05</v>
      </c>
      <c r="D27" s="73">
        <v>3087803.18</v>
      </c>
      <c r="E27" s="73">
        <f t="shared" si="0"/>
        <v>21.31718331344552</v>
      </c>
    </row>
    <row r="28" spans="1:5" ht="12.75">
      <c r="A28" s="95" t="s">
        <v>320</v>
      </c>
      <c r="B28" s="85" t="s">
        <v>136</v>
      </c>
      <c r="C28" s="73">
        <v>14485043.05</v>
      </c>
      <c r="D28" s="73">
        <v>3087803.18</v>
      </c>
      <c r="E28" s="73">
        <f t="shared" si="0"/>
        <v>21.31718331344552</v>
      </c>
    </row>
    <row r="29" spans="1:5" ht="12.75">
      <c r="A29" s="95" t="s">
        <v>321</v>
      </c>
      <c r="B29" s="85" t="s">
        <v>137</v>
      </c>
      <c r="C29" s="73">
        <v>14485043.05</v>
      </c>
      <c r="D29" s="73">
        <v>3087803.18</v>
      </c>
      <c r="E29" s="73">
        <f t="shared" si="0"/>
        <v>21.31718331344552</v>
      </c>
    </row>
    <row r="30" spans="1:5" ht="25.5">
      <c r="A30" s="95" t="s">
        <v>322</v>
      </c>
      <c r="B30" s="85" t="s">
        <v>138</v>
      </c>
      <c r="C30" s="73">
        <v>14485043.05</v>
      </c>
      <c r="D30" s="73">
        <v>3087803.18</v>
      </c>
      <c r="E30" s="73">
        <f t="shared" si="0"/>
        <v>21.31718331344552</v>
      </c>
    </row>
  </sheetData>
  <sheetProtection/>
  <mergeCells count="6">
    <mergeCell ref="C5:E5"/>
    <mergeCell ref="C1:E1"/>
    <mergeCell ref="C2:E2"/>
    <mergeCell ref="C3:E3"/>
    <mergeCell ref="C4:E4"/>
    <mergeCell ref="A7:E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F8" sqref="F8:H8"/>
    </sheetView>
  </sheetViews>
  <sheetFormatPr defaultColWidth="9.00390625" defaultRowHeight="12.75"/>
  <cols>
    <col min="1" max="1" width="1.625" style="19" hidden="1" customWidth="1"/>
    <col min="2" max="2" width="4.25390625" style="19" hidden="1" customWidth="1"/>
    <col min="3" max="4" width="8.875" style="19" hidden="1" customWidth="1"/>
    <col min="5" max="5" width="8.625" style="19" hidden="1" customWidth="1"/>
    <col min="6" max="6" width="87.375" style="19" hidden="1" customWidth="1"/>
    <col min="7" max="7" width="77.25390625" style="19" customWidth="1"/>
    <col min="8" max="8" width="23.75390625" style="19" customWidth="1"/>
    <col min="9" max="16384" width="9.125" style="19" customWidth="1"/>
  </cols>
  <sheetData>
    <row r="2" spans="6:8" ht="20.25" customHeight="1">
      <c r="F2" s="138"/>
      <c r="G2" s="139"/>
      <c r="H2" s="139"/>
    </row>
    <row r="4" spans="6:8" ht="12.75">
      <c r="F4" s="20"/>
      <c r="G4" s="125" t="s">
        <v>49</v>
      </c>
      <c r="H4" s="125"/>
    </row>
    <row r="5" spans="6:8" ht="12.75">
      <c r="F5" s="20"/>
      <c r="G5" s="125" t="s">
        <v>78</v>
      </c>
      <c r="H5" s="125"/>
    </row>
    <row r="6" spans="6:8" ht="12.75">
      <c r="F6" s="125" t="s">
        <v>50</v>
      </c>
      <c r="G6" s="125"/>
      <c r="H6" s="125"/>
    </row>
    <row r="7" spans="6:8" ht="12.75">
      <c r="F7" s="20"/>
      <c r="G7" s="125" t="s">
        <v>51</v>
      </c>
      <c r="H7" s="125"/>
    </row>
    <row r="8" spans="6:8" ht="12.75">
      <c r="F8" s="124" t="s">
        <v>327</v>
      </c>
      <c r="G8" s="125"/>
      <c r="H8" s="125"/>
    </row>
    <row r="9" spans="6:8" ht="12.75">
      <c r="F9" s="20"/>
      <c r="G9" s="20"/>
      <c r="H9" s="20"/>
    </row>
    <row r="10" spans="6:8" ht="12.75">
      <c r="F10" s="20"/>
      <c r="G10" s="20"/>
      <c r="H10" s="20"/>
    </row>
    <row r="11" spans="6:8" ht="12.75">
      <c r="F11" s="20"/>
      <c r="G11" s="20"/>
      <c r="H11" s="20"/>
    </row>
    <row r="12" spans="2:8" ht="66" customHeight="1">
      <c r="B12" s="140" t="s">
        <v>250</v>
      </c>
      <c r="C12" s="141"/>
      <c r="D12" s="141"/>
      <c r="E12" s="141"/>
      <c r="F12" s="141"/>
      <c r="G12" s="141"/>
      <c r="H12" s="141"/>
    </row>
    <row r="13" ht="13.5" thickBot="1"/>
    <row r="14" spans="2:8" ht="12.75">
      <c r="B14" s="142" t="s">
        <v>52</v>
      </c>
      <c r="C14" s="143"/>
      <c r="D14" s="143"/>
      <c r="E14" s="143"/>
      <c r="F14" s="143"/>
      <c r="G14" s="143"/>
      <c r="H14" s="21"/>
    </row>
    <row r="15" spans="2:8" ht="31.5" customHeight="1">
      <c r="B15" s="126" t="s">
        <v>53</v>
      </c>
      <c r="C15" s="127"/>
      <c r="D15" s="127"/>
      <c r="E15" s="127"/>
      <c r="F15" s="127"/>
      <c r="G15" s="128"/>
      <c r="H15" s="22">
        <f>H17+H18+H19+H20</f>
        <v>14</v>
      </c>
    </row>
    <row r="16" spans="2:8" ht="12.75">
      <c r="B16" s="132" t="s">
        <v>54</v>
      </c>
      <c r="C16" s="133"/>
      <c r="D16" s="133"/>
      <c r="E16" s="133"/>
      <c r="F16" s="133"/>
      <c r="G16" s="134"/>
      <c r="H16" s="23"/>
    </row>
    <row r="17" spans="2:8" ht="12.75">
      <c r="B17" s="132" t="s">
        <v>55</v>
      </c>
      <c r="C17" s="133"/>
      <c r="D17" s="133"/>
      <c r="E17" s="133"/>
      <c r="F17" s="133"/>
      <c r="G17" s="134"/>
      <c r="H17" s="23">
        <v>1</v>
      </c>
    </row>
    <row r="18" spans="2:8" ht="12.75">
      <c r="B18" s="132" t="s">
        <v>56</v>
      </c>
      <c r="C18" s="133"/>
      <c r="D18" s="133"/>
      <c r="E18" s="133"/>
      <c r="F18" s="133"/>
      <c r="G18" s="134"/>
      <c r="H18" s="23">
        <v>2</v>
      </c>
    </row>
    <row r="19" spans="2:8" ht="12.75">
      <c r="B19" s="132" t="s">
        <v>57</v>
      </c>
      <c r="C19" s="133"/>
      <c r="D19" s="133"/>
      <c r="E19" s="133"/>
      <c r="F19" s="133"/>
      <c r="G19" s="134"/>
      <c r="H19" s="23">
        <v>2</v>
      </c>
    </row>
    <row r="20" spans="2:8" ht="12.75">
      <c r="B20" s="132" t="s">
        <v>58</v>
      </c>
      <c r="C20" s="133"/>
      <c r="D20" s="133"/>
      <c r="E20" s="133"/>
      <c r="F20" s="133"/>
      <c r="G20" s="134"/>
      <c r="H20" s="23">
        <v>9</v>
      </c>
    </row>
    <row r="21" spans="2:8" ht="12.75">
      <c r="B21" s="129"/>
      <c r="C21" s="130"/>
      <c r="D21" s="130"/>
      <c r="E21" s="130"/>
      <c r="F21" s="130"/>
      <c r="G21" s="131"/>
      <c r="H21" s="23"/>
    </row>
    <row r="22" spans="2:8" ht="29.25" customHeight="1">
      <c r="B22" s="126" t="s">
        <v>59</v>
      </c>
      <c r="C22" s="127"/>
      <c r="D22" s="127"/>
      <c r="E22" s="127"/>
      <c r="F22" s="127"/>
      <c r="G22" s="128"/>
      <c r="H22" s="24">
        <v>1709073.37</v>
      </c>
    </row>
    <row r="23" spans="2:8" ht="12.75">
      <c r="B23" s="132" t="s">
        <v>60</v>
      </c>
      <c r="C23" s="133"/>
      <c r="D23" s="133"/>
      <c r="E23" s="133"/>
      <c r="F23" s="133"/>
      <c r="G23" s="134"/>
      <c r="H23" s="25">
        <v>1550888.9</v>
      </c>
    </row>
    <row r="24" spans="2:8" ht="12.75">
      <c r="B24" s="129"/>
      <c r="C24" s="130"/>
      <c r="D24" s="130"/>
      <c r="E24" s="130"/>
      <c r="F24" s="130"/>
      <c r="G24" s="131"/>
      <c r="H24" s="25"/>
    </row>
    <row r="25" spans="2:8" ht="28.5" customHeight="1">
      <c r="B25" s="126" t="s">
        <v>61</v>
      </c>
      <c r="C25" s="127"/>
      <c r="D25" s="127"/>
      <c r="E25" s="127"/>
      <c r="F25" s="127"/>
      <c r="G25" s="128"/>
      <c r="H25" s="26">
        <v>6</v>
      </c>
    </row>
    <row r="26" spans="2:8" ht="12.75">
      <c r="B26" s="129"/>
      <c r="C26" s="130"/>
      <c r="D26" s="130"/>
      <c r="E26" s="130"/>
      <c r="F26" s="130"/>
      <c r="G26" s="131"/>
      <c r="H26" s="25"/>
    </row>
    <row r="27" spans="2:8" ht="31.5" customHeight="1">
      <c r="B27" s="126" t="s">
        <v>62</v>
      </c>
      <c r="C27" s="127"/>
      <c r="D27" s="127"/>
      <c r="E27" s="127"/>
      <c r="F27" s="127"/>
      <c r="G27" s="128"/>
      <c r="H27" s="27">
        <v>980061.9</v>
      </c>
    </row>
    <row r="28" spans="2:8" ht="12.75">
      <c r="B28" s="132" t="s">
        <v>60</v>
      </c>
      <c r="C28" s="133"/>
      <c r="D28" s="133"/>
      <c r="E28" s="133"/>
      <c r="F28" s="133"/>
      <c r="G28" s="134"/>
      <c r="H28" s="25">
        <v>821402.66</v>
      </c>
    </row>
    <row r="29" spans="2:8" ht="13.5" thickBot="1">
      <c r="B29" s="135"/>
      <c r="C29" s="136"/>
      <c r="D29" s="136"/>
      <c r="E29" s="136"/>
      <c r="F29" s="136"/>
      <c r="G29" s="137"/>
      <c r="H29" s="28"/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49" t="s">
        <v>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>
      <c r="A2" s="149" t="s">
        <v>64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2.75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149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2.75">
      <c r="A5" s="148" t="s">
        <v>325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9" ht="12.75">
      <c r="C9" t="s">
        <v>65</v>
      </c>
    </row>
    <row r="10" spans="1:13" ht="12.75">
      <c r="A10" s="29" t="s">
        <v>79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9"/>
      <c r="B11" s="29"/>
      <c r="C11" s="29"/>
      <c r="D11" s="29"/>
      <c r="E11" s="29" t="s">
        <v>66</v>
      </c>
      <c r="F11" s="154" t="s">
        <v>245</v>
      </c>
      <c r="G11" s="154"/>
      <c r="H11" s="29" t="s">
        <v>247</v>
      </c>
      <c r="I11" s="29"/>
      <c r="J11" s="29"/>
      <c r="K11" s="29"/>
      <c r="L11" s="29"/>
      <c r="M11" s="29"/>
    </row>
    <row r="14" spans="1:13" s="31" customFormat="1" ht="105.75" customHeight="1">
      <c r="A14" s="30" t="s">
        <v>67</v>
      </c>
      <c r="B14" s="146" t="s">
        <v>106</v>
      </c>
      <c r="C14" s="147"/>
      <c r="D14" s="146" t="s">
        <v>107</v>
      </c>
      <c r="E14" s="147"/>
      <c r="F14" s="146" t="s">
        <v>68</v>
      </c>
      <c r="G14" s="147"/>
      <c r="H14" s="152" t="s">
        <v>69</v>
      </c>
      <c r="I14" s="153"/>
      <c r="J14" s="146" t="s">
        <v>70</v>
      </c>
      <c r="K14" s="147"/>
      <c r="L14" s="146" t="s">
        <v>6</v>
      </c>
      <c r="M14" s="147"/>
    </row>
    <row r="15" spans="1:13" ht="12.75">
      <c r="A15" s="32"/>
      <c r="B15" s="33"/>
      <c r="C15" s="34"/>
      <c r="D15" s="33"/>
      <c r="E15" s="34"/>
      <c r="F15" s="33"/>
      <c r="G15" s="34"/>
      <c r="H15" s="33"/>
      <c r="I15" s="34"/>
      <c r="J15" s="33"/>
      <c r="K15" s="34"/>
      <c r="L15" s="33"/>
      <c r="M15" s="34"/>
    </row>
    <row r="16" spans="1:13" ht="12.75">
      <c r="A16" s="35"/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</row>
    <row r="17" spans="1:13" ht="12.75">
      <c r="A17" s="35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</row>
    <row r="18" spans="1:13" ht="12.75">
      <c r="A18" s="35">
        <v>1</v>
      </c>
      <c r="B18" s="38">
        <v>50000</v>
      </c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</row>
    <row r="19" spans="1:13" ht="12.75">
      <c r="A19" s="35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</row>
    <row r="20" spans="1:13" ht="12.75">
      <c r="A20" s="39"/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</row>
    <row r="21" spans="1:13" ht="12.75">
      <c r="A21" s="42"/>
      <c r="B21" s="43">
        <f>B18</f>
        <v>50000</v>
      </c>
      <c r="C21" s="44"/>
      <c r="D21" s="45"/>
      <c r="E21" s="44"/>
      <c r="F21" s="45"/>
      <c r="G21" s="44"/>
      <c r="H21" s="144" t="s">
        <v>71</v>
      </c>
      <c r="I21" s="145"/>
      <c r="J21" s="46">
        <v>0</v>
      </c>
      <c r="K21" s="44"/>
      <c r="L21" s="150">
        <v>0</v>
      </c>
      <c r="M21" s="151"/>
    </row>
  </sheetData>
  <sheetProtection/>
  <mergeCells count="14"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  <mergeCell ref="F11:G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2022-05-19T07:07:13Z</cp:lastPrinted>
  <dcterms:created xsi:type="dcterms:W3CDTF">2012-07-24T01:14:55Z</dcterms:created>
  <dcterms:modified xsi:type="dcterms:W3CDTF">2022-05-19T07:07:46Z</dcterms:modified>
  <cp:category/>
  <cp:version/>
  <cp:contentType/>
  <cp:contentStatus/>
</cp:coreProperties>
</file>