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'Лист3'!$A$1:$D$79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<sst xmlns="http://schemas.openxmlformats.org/spreadsheetml/2006/main" count="134" uniqueCount="133">
  <si>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</si>
  <si>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</si>
  <si>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</si>
  <si>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</si>
  <si>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</si>
  <si>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</si>
  <si>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</si>
  <si>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</si>
  <si>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</si>
  <si>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</si>
  <si>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</si>
  <si>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</si>
  <si>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</si>
  <si>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</si>
  <si>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</si>
  <si>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</si>
  <si>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</si>
  <si>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</si>
  <si>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</si>
  <si>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</si>
  <si>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</si>
  <si>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</si>
  <si>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</si>
  <si>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</si>
  <si>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</si>
  <si>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</si>
  <si>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</si>
  <si>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</si>
  <si>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</si>
  <si>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</si>
  <si>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</si>
  <si>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</si>
  <si>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</si>
  <si>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</si>
  <si>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</si>
  <si>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</si>
  <si>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</si>
  <si>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</si>
  <si>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</si>
  <si>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</si>
  <si>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</si>
  <si>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</si>
  <si>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</si>
  <si>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</si>
  <si>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</si>
  <si>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</si>
  <si>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</si>
  <si>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</si>
  <si>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</si>
  <si>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</si>
  <si>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</si>
  <si>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</si>
  <si>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</si>
  <si>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</si>
  <si>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</si>
  <si>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</si>
  <si>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</si>
  <si>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</si>
  <si>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</si>
  <si>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</si>
  <si>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</si>
  <si>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</si>
  <si>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</si>
  <si>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</si>
  <si>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</si>
  <si>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</si>
  <si>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</si>
  <si>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</si>
  <si>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</si>
  <si>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</si>
  <si>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</si>
  <si>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</si>
  <si>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</si>
  <si>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</si>
  <si>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</si>
  <si>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</si>
  <si>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</si>
  <si>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</si>
  <si>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</si>
  <si>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</si>
  <si>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</si>
  <si>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</si>
  <si>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</si>
  <si>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</si>
  <si>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</si>
  <si>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</si>
  <si>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</si>
  <si>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</si>
  <si>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</si>
  <si>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</si>
  <si>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</si>
  <si>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</si>
  <si>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</si>
  <si>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</si>
  <si>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</si>
  <si>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</si>
  <si>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</si>
  <si>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</si>
  <si>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</si>
  <si>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</si>
  <si>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</si>
  <si>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</si>
  <si>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</si>
  <si>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</si>
  <si>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</si>
  <si>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</si>
  <si>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</si>
  <si>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</si>
  <si>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</si>
  <si>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</si>
  <si>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</si>
  <si>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</si>
  <si>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</si>
  <si>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</si>
  <si>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</si>
  <si>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</si>
  <si>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</si>
  <si>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</si>
  <si>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</si>
  <si>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</si>
  <si>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</si>
  <si>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</si>
  <si>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</si>
  <si>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</si>
  <si>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</si>
  <si>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</si>
  <si>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</si>
  <si>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</si>
  <si>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</si>
  <si>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</si>
  <si>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</si>
  <si>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</si>
  <si>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4       от “ 26    ”       02           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</si>
</sst>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4" t="s">
        <v>100</v>
      </c>
      <c r="C1" s="44"/>
      <c r="D1" s="44"/>
    </row>
    <row r="2" spans="1:4" ht="18">
      <c r="A2" s="3"/>
      <c r="B2" s="43" t="s">
        <v>0</v>
      </c>
      <c r="C2" s="43"/>
      <c r="D2" s="43"/>
    </row>
    <row r="3" spans="1:4" ht="18">
      <c r="A3" s="38"/>
      <c r="B3" s="45" t="s">
        <v>1</v>
      </c>
      <c r="C3" s="45"/>
      <c r="D3" s="45"/>
    </row>
    <row r="4" spans="1:4" ht="18">
      <c r="A4" s="39"/>
      <c r="B4" s="46" t="s">
        <v>132</v>
      </c>
      <c r="C4" s="46"/>
      <c r="D4" s="46"/>
    </row>
    <row r="5" spans="1:3" ht="18">
      <c r="A5" s="4"/>
      <c r="B5" s="5"/>
      <c r="C5" s="5"/>
    </row>
    <row r="6" spans="1:4" ht="18">
      <c r="A6" s="42" t="s">
        <v>2</v>
      </c>
      <c r="B6" s="42"/>
      <c r="C6" s="42"/>
      <c r="D6" s="42"/>
    </row>
    <row r="7" spans="1:4" ht="18">
      <c r="A7" s="42" t="s">
        <v>127</v>
      </c>
      <c r="B7" s="42"/>
      <c r="C7" s="42"/>
      <c r="D7" s="42"/>
    </row>
    <row r="8" spans="1:3" ht="18">
      <c r="A8" s="5"/>
      <c r="B8" s="5"/>
      <c r="C8" s="5"/>
    </row>
    <row r="9" spans="1:4" ht="18">
      <c r="A9" s="49" t="s">
        <v>3</v>
      </c>
      <c r="B9" s="49" t="s">
        <v>4</v>
      </c>
      <c r="C9" s="49" t="s">
        <v>5</v>
      </c>
      <c r="D9" s="49"/>
    </row>
    <row r="10" spans="1:4" ht="18">
      <c r="A10" s="49"/>
      <c r="B10" s="49"/>
      <c r="C10" s="6">
        <v>2022</v>
      </c>
      <c r="D10" s="6">
        <v>2023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1663500</v>
      </c>
      <c r="D11" s="9">
        <f>SUM(D12+D24+D28+D39+D46+D50+D36)+D18</f>
        <v>1765900</v>
      </c>
    </row>
    <row r="12" spans="1:4" s="10" customFormat="1" ht="18">
      <c r="A12" s="7" t="s">
        <v>8</v>
      </c>
      <c r="B12" s="8" t="s">
        <v>9</v>
      </c>
      <c r="C12" s="11">
        <f>SUM(C13)</f>
        <v>376300</v>
      </c>
      <c r="D12" s="11">
        <f>SUM(D13)</f>
        <v>401500</v>
      </c>
    </row>
    <row r="13" spans="1:4" s="15" customFormat="1" ht="18">
      <c r="A13" s="12" t="s">
        <v>10</v>
      </c>
      <c r="B13" s="13" t="s">
        <v>11</v>
      </c>
      <c r="C13" s="14">
        <f>SUM(C14)</f>
        <v>376300</v>
      </c>
      <c r="D13" s="14">
        <f>SUM(D14)</f>
        <v>401500</v>
      </c>
    </row>
    <row r="14" spans="1:4" ht="95.25" customHeight="1">
      <c r="A14" s="16" t="s">
        <v>109</v>
      </c>
      <c r="B14" s="17" t="s">
        <v>12</v>
      </c>
      <c r="C14" s="18">
        <v>376300</v>
      </c>
      <c r="D14" s="18">
        <v>401500</v>
      </c>
    </row>
    <row r="15" spans="1:4" ht="206.25" hidden="1">
      <c r="A15" s="16" t="s">
        <v>110</v>
      </c>
      <c r="B15" s="20" t="s">
        <v>111</v>
      </c>
      <c r="C15" s="18">
        <v>0</v>
      </c>
      <c r="D15" s="18">
        <v>0</v>
      </c>
    </row>
    <row r="16" spans="1:4" s="22" customFormat="1" ht="112.5" hidden="1">
      <c r="A16" s="16" t="s">
        <v>112</v>
      </c>
      <c r="B16" s="17" t="s">
        <v>13</v>
      </c>
      <c r="C16" s="21"/>
      <c r="D16" s="21"/>
    </row>
    <row r="17" spans="1:4" s="22" customFormat="1" ht="168.75" hidden="1">
      <c r="A17" s="16" t="s">
        <v>113</v>
      </c>
      <c r="B17" s="17" t="s">
        <v>14</v>
      </c>
      <c r="C17" s="21"/>
      <c r="D17" s="21"/>
    </row>
    <row r="18" spans="1:4" s="22" customFormat="1" ht="43.5" customHeight="1">
      <c r="A18" s="37" t="s">
        <v>74</v>
      </c>
      <c r="B18" s="35" t="s">
        <v>75</v>
      </c>
      <c r="C18" s="36">
        <f>C19</f>
        <v>1157400</v>
      </c>
      <c r="D18" s="36">
        <f>D19</f>
        <v>1232100</v>
      </c>
    </row>
    <row r="19" spans="1:4" s="22" customFormat="1" ht="56.25">
      <c r="A19" s="37" t="s">
        <v>76</v>
      </c>
      <c r="B19" s="35" t="s">
        <v>77</v>
      </c>
      <c r="C19" s="36">
        <f>C20+C21+C22+C23</f>
        <v>1157400</v>
      </c>
      <c r="D19" s="36">
        <f>D20+D21+D22+D23</f>
        <v>1232100</v>
      </c>
    </row>
    <row r="20" spans="1:4" s="22" customFormat="1" ht="66" customHeight="1">
      <c r="A20" s="41" t="s">
        <v>119</v>
      </c>
      <c r="B20" s="17" t="s">
        <v>120</v>
      </c>
      <c r="C20" s="21">
        <v>538191</v>
      </c>
      <c r="D20" s="21">
        <v>572926</v>
      </c>
    </row>
    <row r="21" spans="1:4" s="22" customFormat="1" ht="75.75" customHeight="1">
      <c r="A21" s="41" t="s">
        <v>121</v>
      </c>
      <c r="B21" s="17" t="s">
        <v>122</v>
      </c>
      <c r="C21" s="21">
        <v>3819</v>
      </c>
      <c r="D21" s="21">
        <v>4065</v>
      </c>
    </row>
    <row r="22" spans="1:4" s="22" customFormat="1" ht="78.75" customHeight="1">
      <c r="A22" s="41" t="s">
        <v>123</v>
      </c>
      <c r="B22" s="17" t="s">
        <v>124</v>
      </c>
      <c r="C22" s="21">
        <v>718745</v>
      </c>
      <c r="D22" s="21">
        <v>765134</v>
      </c>
    </row>
    <row r="23" spans="1:4" s="22" customFormat="1" ht="79.5" customHeight="1">
      <c r="A23" s="41" t="s">
        <v>125</v>
      </c>
      <c r="B23" s="17" t="s">
        <v>126</v>
      </c>
      <c r="C23" s="21">
        <v>-103355</v>
      </c>
      <c r="D23" s="21">
        <v>-110025</v>
      </c>
    </row>
    <row r="24" spans="1:4" s="23" customFormat="1" ht="18">
      <c r="A24" s="7" t="s">
        <v>15</v>
      </c>
      <c r="B24" s="8" t="s">
        <v>16</v>
      </c>
      <c r="C24" s="11">
        <f>SUM(C25)</f>
        <v>61300</v>
      </c>
      <c r="D24" s="11">
        <f>SUM(D25)</f>
        <v>63800</v>
      </c>
    </row>
    <row r="25" spans="1:4" ht="18">
      <c r="A25" s="12" t="s">
        <v>17</v>
      </c>
      <c r="B25" s="13" t="s">
        <v>18</v>
      </c>
      <c r="C25" s="14">
        <f>C26+C27</f>
        <v>61300</v>
      </c>
      <c r="D25" s="14">
        <f>D26+D27</f>
        <v>63800</v>
      </c>
    </row>
    <row r="26" spans="1:4" ht="18">
      <c r="A26" s="19" t="s">
        <v>17</v>
      </c>
      <c r="B26" s="20" t="s">
        <v>19</v>
      </c>
      <c r="C26" s="18">
        <v>61300</v>
      </c>
      <c r="D26" s="18">
        <v>63800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66200</v>
      </c>
      <c r="D28" s="11">
        <f>SUM(D29+D31)</f>
        <v>66200</v>
      </c>
    </row>
    <row r="29" spans="1:4" ht="18">
      <c r="A29" s="12" t="s">
        <v>24</v>
      </c>
      <c r="B29" s="13" t="s">
        <v>25</v>
      </c>
      <c r="C29" s="14">
        <f>SUM(C30)</f>
        <v>6000</v>
      </c>
      <c r="D29" s="14">
        <f>SUM(D30)</f>
        <v>6000</v>
      </c>
    </row>
    <row r="30" spans="1:4" ht="49.5" customHeight="1">
      <c r="A30" s="19" t="s">
        <v>89</v>
      </c>
      <c r="B30" s="20" t="s">
        <v>26</v>
      </c>
      <c r="C30" s="18">
        <v>6000</v>
      </c>
      <c r="D30" s="18">
        <v>6000</v>
      </c>
    </row>
    <row r="31" spans="1:4" ht="20.25" customHeight="1">
      <c r="A31" s="12" t="s">
        <v>27</v>
      </c>
      <c r="B31" s="13" t="s">
        <v>28</v>
      </c>
      <c r="C31" s="24">
        <f>SUM(C32+C34)</f>
        <v>60200</v>
      </c>
      <c r="D31" s="24">
        <f>SUM(D32+D34)</f>
        <v>60200</v>
      </c>
    </row>
    <row r="32" spans="1:4" ht="18.75">
      <c r="A32" s="16" t="s">
        <v>90</v>
      </c>
      <c r="B32" s="17" t="s">
        <v>91</v>
      </c>
      <c r="C32" s="21">
        <f>SUM(C33)</f>
        <v>51000</v>
      </c>
      <c r="D32" s="21">
        <f>SUM(D33)</f>
        <v>51000</v>
      </c>
    </row>
    <row r="33" spans="1:4" ht="47.25" customHeight="1">
      <c r="A33" s="19" t="s">
        <v>92</v>
      </c>
      <c r="B33" s="20" t="s">
        <v>93</v>
      </c>
      <c r="C33" s="18">
        <v>51000</v>
      </c>
      <c r="D33" s="18">
        <v>51000</v>
      </c>
    </row>
    <row r="34" spans="1:4" ht="26.25" customHeight="1">
      <c r="A34" s="19" t="s">
        <v>94</v>
      </c>
      <c r="B34" s="20" t="s">
        <v>95</v>
      </c>
      <c r="C34" s="18">
        <f>SUM(C35)</f>
        <v>9200</v>
      </c>
      <c r="D34" s="18">
        <f>SUM(D35)</f>
        <v>9200</v>
      </c>
    </row>
    <row r="35" spans="1:4" ht="46.5" customHeight="1">
      <c r="A35" s="19" t="s">
        <v>96</v>
      </c>
      <c r="B35" s="20" t="s">
        <v>97</v>
      </c>
      <c r="C35" s="18">
        <v>9200</v>
      </c>
      <c r="D35" s="18">
        <v>9200</v>
      </c>
    </row>
    <row r="36" spans="1:4" ht="18">
      <c r="A36" s="25" t="s">
        <v>29</v>
      </c>
      <c r="B36" s="26" t="s">
        <v>30</v>
      </c>
      <c r="C36" s="14">
        <f>C37</f>
        <v>2300</v>
      </c>
      <c r="D36" s="14">
        <f>D37</f>
        <v>2300</v>
      </c>
    </row>
    <row r="37" spans="1:4" ht="72">
      <c r="A37" s="27" t="s">
        <v>31</v>
      </c>
      <c r="B37" s="26" t="s">
        <v>32</v>
      </c>
      <c r="C37" s="14">
        <f>C38</f>
        <v>2300</v>
      </c>
      <c r="D37" s="14">
        <f>D38</f>
        <v>2300</v>
      </c>
    </row>
    <row r="38" spans="1:4" ht="89.25" customHeight="1">
      <c r="A38" s="28" t="s">
        <v>33</v>
      </c>
      <c r="B38" s="29" t="s">
        <v>34</v>
      </c>
      <c r="C38" s="18">
        <v>2300</v>
      </c>
      <c r="D38" s="18">
        <v>2300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79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80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81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82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7582609</v>
      </c>
      <c r="D52" s="30">
        <f>SUM(D53)</f>
        <v>7409765</v>
      </c>
    </row>
    <row r="53" spans="1:4" s="15" customFormat="1" ht="36">
      <c r="A53" s="12" t="s">
        <v>59</v>
      </c>
      <c r="B53" s="13" t="s">
        <v>60</v>
      </c>
      <c r="C53" s="30">
        <f>SUM(C54+C61+C64+C70)</f>
        <v>7582609</v>
      </c>
      <c r="D53" s="30">
        <f>SUM(D54+D61+D64+D70)</f>
        <v>7409765</v>
      </c>
    </row>
    <row r="54" spans="1:4" s="31" customFormat="1" ht="36">
      <c r="A54" s="12" t="s">
        <v>61</v>
      </c>
      <c r="B54" s="13" t="s">
        <v>101</v>
      </c>
      <c r="C54" s="30">
        <f>C55+C57+C59</f>
        <v>7243109</v>
      </c>
      <c r="D54" s="30">
        <f>D55+D57+D59</f>
        <v>7064565</v>
      </c>
    </row>
    <row r="55" spans="1:4" s="22" customFormat="1" ht="18.75">
      <c r="A55" s="16" t="s">
        <v>62</v>
      </c>
      <c r="B55" s="17" t="s">
        <v>102</v>
      </c>
      <c r="C55" s="32">
        <f>SUM(C56)</f>
        <v>35600</v>
      </c>
      <c r="D55" s="32">
        <f>SUM(D56)</f>
        <v>41600</v>
      </c>
    </row>
    <row r="56" spans="1:4" ht="36">
      <c r="A56" s="19" t="s">
        <v>83</v>
      </c>
      <c r="B56" s="20" t="s">
        <v>103</v>
      </c>
      <c r="C56" s="40">
        <v>35600</v>
      </c>
      <c r="D56" s="40">
        <v>41600</v>
      </c>
    </row>
    <row r="57" spans="1:4" ht="37.5">
      <c r="A57" s="16" t="s">
        <v>63</v>
      </c>
      <c r="B57" s="17" t="s">
        <v>114</v>
      </c>
      <c r="C57" s="32">
        <f>C58</f>
        <v>0</v>
      </c>
      <c r="D57" s="32">
        <f>D58</f>
        <v>0</v>
      </c>
    </row>
    <row r="58" spans="1:4" ht="36">
      <c r="A58" s="19" t="s">
        <v>84</v>
      </c>
      <c r="B58" s="20" t="s">
        <v>115</v>
      </c>
      <c r="C58" s="40">
        <v>0</v>
      </c>
      <c r="D58" s="40">
        <v>0</v>
      </c>
    </row>
    <row r="59" spans="1:4" ht="59.25" customHeight="1">
      <c r="A59" s="19" t="s">
        <v>128</v>
      </c>
      <c r="B59" s="20" t="s">
        <v>129</v>
      </c>
      <c r="C59" s="40">
        <f>C60</f>
        <v>7207509</v>
      </c>
      <c r="D59" s="40">
        <f>D60</f>
        <v>7022965</v>
      </c>
    </row>
    <row r="60" spans="1:4" ht="63.75" customHeight="1">
      <c r="A60" s="19" t="s">
        <v>130</v>
      </c>
      <c r="B60" s="20" t="s">
        <v>131</v>
      </c>
      <c r="C60" s="40">
        <v>7207509</v>
      </c>
      <c r="D60" s="40">
        <v>7022965</v>
      </c>
    </row>
    <row r="61" spans="1:4" s="22" customFormat="1" ht="36">
      <c r="A61" s="12" t="s">
        <v>64</v>
      </c>
      <c r="B61" s="13" t="s">
        <v>116</v>
      </c>
      <c r="C61" s="30">
        <f>SUM(C62)</f>
        <v>200000</v>
      </c>
      <c r="D61" s="30">
        <f>SUM(D62)</f>
        <v>200000</v>
      </c>
    </row>
    <row r="62" spans="1:4" s="22" customFormat="1" ht="18.75">
      <c r="A62" s="16" t="s">
        <v>65</v>
      </c>
      <c r="B62" s="17" t="s">
        <v>117</v>
      </c>
      <c r="C62" s="32">
        <f>SUM(C63)</f>
        <v>200000</v>
      </c>
      <c r="D62" s="32">
        <f>SUM(D63)</f>
        <v>200000</v>
      </c>
    </row>
    <row r="63" spans="1:4" ht="18">
      <c r="A63" s="19" t="s">
        <v>85</v>
      </c>
      <c r="B63" s="20" t="s">
        <v>118</v>
      </c>
      <c r="C63" s="40">
        <v>200000</v>
      </c>
      <c r="D63" s="40">
        <v>200000</v>
      </c>
    </row>
    <row r="64" spans="1:4" s="31" customFormat="1" ht="36">
      <c r="A64" s="12" t="s">
        <v>66</v>
      </c>
      <c r="B64" s="13" t="s">
        <v>104</v>
      </c>
      <c r="C64" s="30">
        <f>SUM(C65)+C67</f>
        <v>139500</v>
      </c>
      <c r="D64" s="30">
        <f>SUM(D65)+D67</f>
        <v>145200</v>
      </c>
    </row>
    <row r="65" spans="1:4" s="22" customFormat="1" ht="58.5" customHeight="1">
      <c r="A65" s="16" t="s">
        <v>67</v>
      </c>
      <c r="B65" s="17" t="s">
        <v>105</v>
      </c>
      <c r="C65" s="32">
        <f>SUM(C66)</f>
        <v>138800</v>
      </c>
      <c r="D65" s="32">
        <f>SUM(D66)</f>
        <v>144500</v>
      </c>
    </row>
    <row r="66" spans="1:4" s="22" customFormat="1" ht="54">
      <c r="A66" s="19" t="s">
        <v>86</v>
      </c>
      <c r="B66" s="20" t="s">
        <v>106</v>
      </c>
      <c r="C66" s="40">
        <v>138800</v>
      </c>
      <c r="D66" s="40">
        <v>144500</v>
      </c>
    </row>
    <row r="67" spans="1:4" s="22" customFormat="1" ht="42" customHeight="1">
      <c r="A67" s="19" t="s">
        <v>78</v>
      </c>
      <c r="B67" s="20" t="s">
        <v>107</v>
      </c>
      <c r="C67" s="40">
        <f>C68</f>
        <v>700</v>
      </c>
      <c r="D67" s="40">
        <f>D68</f>
        <v>700</v>
      </c>
    </row>
    <row r="68" spans="1:4" s="22" customFormat="1" ht="51" customHeight="1">
      <c r="A68" s="19" t="s">
        <v>87</v>
      </c>
      <c r="B68" s="20" t="s">
        <v>108</v>
      </c>
      <c r="C68" s="40">
        <v>700</v>
      </c>
      <c r="D68" s="40">
        <v>700</v>
      </c>
    </row>
    <row r="69" spans="1:4" s="22" customFormat="1" ht="18.75" hidden="1">
      <c r="A69" s="12" t="s">
        <v>68</v>
      </c>
      <c r="B69" s="13" t="s">
        <v>69</v>
      </c>
      <c r="C69" s="30">
        <f>SUM(C70)</f>
        <v>0</v>
      </c>
      <c r="D69" s="30">
        <f>SUM(D70)</f>
        <v>0</v>
      </c>
    </row>
    <row r="70" spans="1:4" s="22" customFormat="1" ht="24" customHeight="1" hidden="1">
      <c r="A70" s="16" t="s">
        <v>70</v>
      </c>
      <c r="B70" s="17" t="s">
        <v>71</v>
      </c>
      <c r="C70" s="32">
        <f>C71</f>
        <v>0</v>
      </c>
      <c r="D70" s="32">
        <f>D71</f>
        <v>0</v>
      </c>
    </row>
    <row r="71" spans="1:4" s="22" customFormat="1" ht="36" hidden="1">
      <c r="A71" s="19" t="s">
        <v>88</v>
      </c>
      <c r="B71" s="20" t="s">
        <v>72</v>
      </c>
      <c r="C71" s="33">
        <v>0</v>
      </c>
      <c r="D71" s="33">
        <v>0</v>
      </c>
    </row>
    <row r="72" spans="1:4" s="10" customFormat="1" ht="18">
      <c r="A72" s="47" t="s">
        <v>73</v>
      </c>
      <c r="B72" s="48"/>
      <c r="C72" s="34">
        <f>SUM(C11+C52)</f>
        <v>9246109</v>
      </c>
      <c r="D72" s="34">
        <f>SUM(D11+D52)</f>
        <v>9175665</v>
      </c>
    </row>
    <row r="75" ht="18">
      <c r="A75" s="2" t="s">
        <v>98</v>
      </c>
    </row>
    <row r="76" ht="18">
      <c r="A76" s="2" t="s">
        <v>99</v>
      </c>
    </row>
  </sheetData>
  <sheetProtection/>
  <mergeCells count="10">
    <mergeCell ref="A72:B72"/>
    <mergeCell ref="A9:A10"/>
    <mergeCell ref="B9:B10"/>
    <mergeCell ref="C9:D9"/>
    <mergeCell ref="A6:D6"/>
    <mergeCell ref="A7:D7"/>
    <mergeCell ref="B2:D2"/>
    <mergeCell ref="B1:D1"/>
    <mergeCell ref="B3:D3"/>
    <mergeCell ref="B4:D4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2016-11-15T07:11:48Z</cp:lastPrinted>
  <dcterms:created xsi:type="dcterms:W3CDTF">1996-10-08T23:32:33Z</dcterms:created>
  <dcterms:modified xsi:type="dcterms:W3CDTF">2021-03-01T01:45:21Z</dcterms:modified>
  <cp:category/>
  <cp:version/>
  <cp:contentType/>
  <cp:contentStatus/>
</cp:coreProperties>
</file>