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'Лист1'!$4:$7</definedName>
    <definedName name="_xlnm.Print_Area" localSheetId="0">'Лист1'!$A$1:$Q$83</definedName>
  </definedNames>
  <calcPr fullCalcOnLoad="1"/>
</workbook>
</file>

<file path=xl/sharedStrings.xml><?xml version="1.0" encoding="utf-8"?>
<sst xmlns="http://schemas.openxmlformats.org/spreadsheetml/2006/main" count="727" uniqueCount="168">
  <si>
    <t>код вида доходов бюджета</t>
  </si>
  <si>
    <t>код подвида доходов бюджета</t>
  </si>
  <si>
    <t>Показатели прогноза доходов бюджета</t>
  </si>
  <si>
    <t>Невыясненные поступления, зачисляемые в бюджеты субъектов Российской Федерации</t>
  </si>
  <si>
    <t>118</t>
  </si>
  <si>
    <t>Невыясненные поступления</t>
  </si>
  <si>
    <t>20</t>
  </si>
  <si>
    <t>35</t>
  </si>
  <si>
    <t>29</t>
  </si>
  <si>
    <t>Наименование главного администратора доходов  бюджета муниципального образования</t>
  </si>
  <si>
    <t>Нормативы 
распределения доходов в бюджет муниципального образования, %</t>
  </si>
  <si>
    <t>Управление Федеральной налоговой службы по Иркутской области</t>
  </si>
  <si>
    <t>Управление Федерального казначейства по Иркутской области</t>
  </si>
  <si>
    <t xml:space="preserve">Налог на имущество физических лиц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</si>
  <si>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</si>
  <si>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
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</si>
  <si>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</si>
  <si>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</si>
  <si>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</si>
  <si>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043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</si>
  <si>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</si>
  <si>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</si>
  <si>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</si>
  <si>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985</t>
  </si>
  <si>
    <t>025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</si>
  <si>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</si>
  <si>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995</t>
  </si>
  <si>
    <t xml:space="preserve">Прочие доходы от оказания платных услуг (работ) получателями средств бюджетов сельских поселений
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</si>
  <si>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</si>
  <si>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 xml:space="preserve">Субсидии бюджетам сельских поселений на софинансирование капитальных вложений в объекты муниципальной собственности
</t>
  </si>
  <si>
    <t>Прочие субсидии</t>
  </si>
  <si>
    <t xml:space="preserve">Прочие субсидии бюджетам сельских поселений
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</si>
  <si>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</si>
  <si>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</si>
  <si>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</si>
  <si>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</si>
  <si>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</t>
  </si>
  <si>
    <t>ПРОЧИЕ НЕНАЛОГОВЫЕ ДОХОДЫ</t>
  </si>
  <si>
    <t>17</t>
  </si>
  <si>
    <t>Прочие неналоговые доходы</t>
  </si>
  <si>
    <t>180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</si>
  <si>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</si>
  <si>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</si>
  <si>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</si>
  <si>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</si>
  <si>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</si>
  <si>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260</t>
  </si>
  <si>
    <t>010</t>
  </si>
  <si>
    <t>100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</si>
  <si>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</si>
  <si>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</si>
  <si>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040</t>
  </si>
  <si>
    <t>001</t>
  </si>
  <si>
    <t>Субсидии бюджетам на софинансирование капитальных вложений в объекты государственной (муниципальной) собственности</t>
  </si>
  <si>
    <t>077</t>
  </si>
  <si>
    <t>Дотации бюджетам бюджетной системы Российской Федерации</t>
  </si>
  <si>
    <t>10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</si>
  <si>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</si>
  <si>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</si>
  <si>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</si>
  <si>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2019 год</t>
  </si>
  <si>
    <t>2020 год</t>
  </si>
  <si>
    <t>Единый сельскохозяйственный налог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</si>
  <si>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</si>
  <si>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</si>
  <si>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182</t>
  </si>
  <si>
    <t>250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</si>
  <si>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</si>
  <si>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</si>
  <si>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</si>
  <si>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</si>
  <si>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</si>
  <si>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</si>
  <si>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</si>
  <si>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</si>
  <si>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</si>
  <si>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</si>
  <si>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</si>
  <si>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</si>
  <si>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</si>
  <si>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НАЛОГИ НА ИМУЩЕСТВО</t>
  </si>
  <si>
    <t>999</t>
  </si>
  <si>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</si>
  <si>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</si>
  <si>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</si>
  <si>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</si>
  <si>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</si>
  <si>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</si>
  <si>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</si>
  <si>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</si>
  <si>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</si>
  <si>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</si>
  <si>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</si>
  <si>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</si>
  <si>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</si>
  <si>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</si>
  <si>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</si>
  <si>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</si>
  <si>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</si>
  <si>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</si>
  <si>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</si>
  <si>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</si>
  <si>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</si>
  <si>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ВСЕГО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</si>
  <si>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</si>
  <si>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</si>
  <si>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</si>
  <si>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</si>
  <si>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</si>
  <si>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</si>
  <si>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</si>
  <si>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</si>
  <si>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</si>
  <si>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</si>
  <si>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</si>
  <si>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ЗАДОЛЖЕННОСТЬ И ПЕРЕРАСЧЕТЫ ПО ОТМЕНЕННЫМ НАЛОГАМ, СБОРАМ И ИНЫМ ОБЯЗАТЕЛЬНЫМ ПЛАТЕЖАМ</t>
  </si>
  <si>
    <t>09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</si>
  <si>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</si>
  <si>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</si>
  <si>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</si>
  <si>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</si>
  <si>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</si>
  <si>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</si>
  <si>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</si>
  <si>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04</t>
  </si>
  <si>
    <t>ДОХОДЫ ОТ ОКАЗАНИЯ ПЛАТНЫХ УСЛУГ (РАБОТ) И КОМПЕНСАЦИИ ЗАТРАТ ГОСУДАРСТВА</t>
  </si>
  <si>
    <t>13</t>
  </si>
  <si>
    <t>Доходы от оказания платных услуг (работ)</t>
  </si>
  <si>
    <t>130</t>
  </si>
  <si>
    <t>ДОХОДЫ ОТ ПРОДАЖИ МАТЕРИАЛЬНЫХ И НЕМАТЕРИАЛЬНЫХ АКТИВОВ</t>
  </si>
  <si>
    <t>14</t>
  </si>
  <si>
    <t>Доходы от продажи земельных участков, находящихся в государственной и муниципальной собственности</t>
  </si>
  <si>
    <t>430</t>
  </si>
  <si>
    <t>15</t>
  </si>
  <si>
    <t>ШТРАФЫ, САНКЦИИ, ВОЗМЕЩЕНИЕ УЩЕРБА</t>
  </si>
  <si>
    <t>16</t>
  </si>
  <si>
    <t>18</t>
  </si>
  <si>
    <t>30</t>
  </si>
  <si>
    <t>51</t>
  </si>
  <si>
    <t>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</si>
  <si>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
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</si>
  <si>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
</t>
  </si>
  <si>
    <t>050</t>
  </si>
  <si>
    <t xml:space="preserve">Прочие неналоговые доходы бюджетов сельских поселений
</t>
  </si>
  <si>
    <t xml:space="preserve">Дотации бюджетам сельских поселений на выравнивание бюджетной обеспеченности
</t>
  </si>
  <si>
    <t>002</t>
  </si>
  <si>
    <t>Дотации бюджетам на поддержку мер по обеспечению сбалансированности бюджетов</t>
  </si>
  <si>
    <t xml:space="preserve">Дотации бюджетам сельских поселений на поддержку мер по обеспечению сбалансированности бюджетов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</si>
  <si>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</si>
  <si>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045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</si>
  <si>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</si>
  <si>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60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</si>
  <si>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</si>
  <si>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</si>
  <si>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Субсидии бюджетам на реализацию федеральных целевых программ</t>
  </si>
  <si>
    <t>051</t>
  </si>
  <si>
    <t>Субсидии бюджетам сельских поселений на реализацию федеральных целевых программ</t>
  </si>
  <si>
    <t>25</t>
  </si>
  <si>
    <t>558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</si>
  <si>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</si>
  <si>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сельских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</si>
  <si>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Реестр источников доходов Широковского  муниципального образования</t>
  </si>
  <si>
    <t xml:space="preserve">Администрация Широковского муниципального образования </t>
  </si>
  <si>
    <t>Показатели кассовых поступлений в 2018 году 
(по состоянию на 01.10.2018)</t>
  </si>
  <si>
    <t>Оценка 
2018 года</t>
  </si>
  <si>
    <t>2021 год</t>
  </si>
  <si>
    <t>150*</t>
  </si>
  <si>
    <t>*Данные аналитической группы подвидов доходов по безвозмездным поступлениям на 2019 год и на плановый период 2020 и 2021 годов представлены по сопоставимым видам доходов бюджетов, утвержденным Приказом Минфина России от 08.06.2018 N 132н "О Порядке формирования и применения кодов бюджетной классификации Российской Федерации, их структуре и принципах назначения"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</si>
</sst>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4">
    <xf numFmtId="0" fontId="0" fillId="0" borderId="0" xfId="0" applyAlignment="1">
      <alignment/>
    </xf>
    <xf numFmtId="172" fontId="22" fillId="0" borderId="10" xfId="0" applyNumberFormat="1" applyFont="1" applyFill="1" applyBorder="1" applyAlignment="1">
      <alignment vertical="top"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1" xfId="0" applyFont="1" applyFill="1" applyBorder="1" applyAlignment="1">
      <alignment horizontal="center" wrapText="1"/>
    </xf>
    <xf numFmtId="0" fontId="23" fillId="0" borderId="0" xfId="0" applyFont="1" applyFill="1" applyAlignment="1">
      <alignment wrapText="1"/>
    </xf>
    <xf numFmtId="49" fontId="21" fillId="0" borderId="10" xfId="0" applyNumberFormat="1" applyFont="1" applyFill="1" applyBorder="1" applyAlignment="1">
      <alignment horizontal="center" vertical="center" textRotation="90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 quotePrefix="1">
      <alignment horizontal="center" vertical="center" textRotation="90" wrapText="1"/>
    </xf>
    <xf numFmtId="0" fontId="21" fillId="0" borderId="10" xfId="0" applyFont="1" applyFill="1" applyBorder="1" applyAlignment="1" quotePrefix="1">
      <alignment horizontal="center" vertical="center" wrapText="1"/>
    </xf>
    <xf numFmtId="0" fontId="21" fillId="0" borderId="10" xfId="0" applyFont="1" applyFill="1" applyBorder="1" applyAlignment="1" quotePrefix="1">
      <alignment horizontal="center" vertical="center" textRotation="90" wrapText="1"/>
    </xf>
    <xf numFmtId="0" fontId="21" fillId="0" borderId="10" xfId="0" applyNumberFormat="1" applyFont="1" applyFill="1" applyBorder="1" applyAlignment="1" quotePrefix="1">
      <alignment horizontal="center" vertical="center" wrapText="1"/>
    </xf>
    <xf numFmtId="0" fontId="21" fillId="0" borderId="0" xfId="0" applyFont="1" applyFill="1" applyAlignment="1">
      <alignment wrapText="1"/>
    </xf>
    <xf numFmtId="0" fontId="22" fillId="0" borderId="10" xfId="0" applyFont="1" applyFill="1" applyBorder="1" applyAlignment="1">
      <alignment horizontal="left" vertical="top"/>
    </xf>
    <xf numFmtId="49" fontId="22" fillId="0" borderId="10" xfId="0" applyNumberFormat="1" applyFont="1" applyFill="1" applyBorder="1" applyAlignment="1">
      <alignment horizontal="center" vertical="top"/>
    </xf>
    <xf numFmtId="0" fontId="22" fillId="0" borderId="10" xfId="0" applyNumberFormat="1" applyFont="1" applyFill="1" applyBorder="1" applyAlignment="1">
      <alignment vertical="top" wrapText="1"/>
    </xf>
    <xf numFmtId="172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72" fontId="22" fillId="0" borderId="10" xfId="0" applyNumberFormat="1" applyFont="1" applyFill="1" applyBorder="1" applyAlignment="1">
      <alignment vertical="top" wrapText="1"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 wrapText="1"/>
    </xf>
    <xf numFmtId="172" fontId="22" fillId="0" borderId="10" xfId="0" applyNumberFormat="1" applyFont="1" applyFill="1" applyBorder="1" applyAlignment="1">
      <alignment horizontal="center" vertical="top"/>
    </xf>
    <xf numFmtId="173" fontId="22" fillId="0" borderId="10" xfId="0" applyNumberFormat="1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/>
    </xf>
    <xf numFmtId="172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left" vertical="top" wrapText="1"/>
    </xf>
    <xf numFmtId="172" fontId="22" fillId="0" borderId="10" xfId="0" applyNumberFormat="1" applyFont="1" applyFill="1" applyBorder="1" applyAlignment="1">
      <alignment horizontal="left" vertical="top" wrapText="1"/>
    </xf>
    <xf numFmtId="0" fontId="22" fillId="0" borderId="12" xfId="0" applyNumberFormat="1" applyFont="1" applyFill="1" applyBorder="1" applyAlignment="1">
      <alignment vertical="top" wrapText="1"/>
    </xf>
    <xf numFmtId="49" fontId="22" fillId="0" borderId="13" xfId="0" applyNumberFormat="1" applyFont="1" applyFill="1" applyBorder="1" applyAlignment="1">
      <alignment horizontal="center" vertical="top"/>
    </xf>
    <xf numFmtId="175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175" fontId="18" fillId="0" borderId="0" xfId="0" applyNumberFormat="1" applyFont="1" applyFill="1" applyAlignment="1">
      <alignment/>
    </xf>
    <xf numFmtId="0" fontId="22" fillId="0" borderId="11" xfId="0" applyFont="1" applyFill="1" applyBorder="1" applyAlignment="1">
      <alignment horizontal="right" wrapText="1"/>
    </xf>
    <xf numFmtId="0" fontId="18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 quotePrefix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 quotePrefix="1">
      <alignment horizontal="center" vertical="center" wrapText="1"/>
    </xf>
    <xf numFmtId="0" fontId="21" fillId="0" borderId="12" xfId="0" applyFont="1" applyFill="1" applyBorder="1" applyAlignment="1" quotePrefix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left" vertical="top" wrapText="1"/>
    </xf>
    <xf numFmtId="0" fontId="22" fillId="0" borderId="13" xfId="0" applyNumberFormat="1" applyFont="1" applyFill="1" applyBorder="1" applyAlignment="1">
      <alignment horizontal="left" vertical="top" wrapText="1"/>
    </xf>
    <xf numFmtId="0" fontId="22" fillId="0" borderId="12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 textRotation="90" wrapText="1"/>
    </xf>
    <xf numFmtId="0" fontId="21" fillId="0" borderId="16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6"/>
  <sheetViews>
    <sheetView tabSelected="1" view="pageBreakPreview" zoomScaleSheetLayoutView="100" zoomScalePageLayoutView="0" workbookViewId="0" topLeftCell="A1">
      <pane xSplit="9" ySplit="7" topLeftCell="J11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Q79" sqref="Q79"/>
    </sheetView>
  </sheetViews>
  <sheetFormatPr defaultColWidth="9.00390625" defaultRowHeight="12.75"/>
  <cols>
    <col min="1" max="1" width="4.375" style="21" customWidth="1"/>
    <col min="2" max="2" width="4.625" style="22" customWidth="1"/>
    <col min="3" max="3" width="3.125" style="22" customWidth="1"/>
    <col min="4" max="4" width="3.375" style="22" customWidth="1"/>
    <col min="5" max="5" width="3.25390625" style="22" customWidth="1"/>
    <col min="6" max="6" width="4.375" style="22" customWidth="1"/>
    <col min="7" max="7" width="3.00390625" style="22" customWidth="1"/>
    <col min="8" max="8" width="5.00390625" style="22" customWidth="1"/>
    <col min="9" max="9" width="6.75390625" style="22" customWidth="1"/>
    <col min="10" max="10" width="72.25390625" style="22" customWidth="1"/>
    <col min="11" max="11" width="29.75390625" style="21" customWidth="1"/>
    <col min="12" max="12" width="15.00390625" style="26" customWidth="1"/>
    <col min="13" max="13" width="14.25390625" style="21" customWidth="1"/>
    <col min="14" max="16" width="11.875" style="21" customWidth="1"/>
    <col min="17" max="17" width="12.75390625" style="21" customWidth="1"/>
    <col min="18" max="18" width="8.375" style="21" bestFit="1" customWidth="1"/>
    <col min="19" max="19" width="4.25390625" style="21" customWidth="1"/>
    <col min="20" max="20" width="6.75390625" style="21" bestFit="1" customWidth="1"/>
    <col min="21" max="21" width="4.625" style="21" customWidth="1"/>
    <col min="22" max="22" width="4.75390625" style="21" customWidth="1"/>
    <col min="23" max="16384" width="9.125" style="21" customWidth="1"/>
  </cols>
  <sheetData>
    <row r="1" spans="1:17" s="5" customFormat="1" ht="15.75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23"/>
      <c r="M1" s="4"/>
      <c r="N1" s="4"/>
      <c r="O1" s="4"/>
      <c r="P1" s="4"/>
      <c r="Q1" s="4"/>
    </row>
    <row r="2" spans="1:17" s="5" customFormat="1" ht="15.75" customHeight="1">
      <c r="A2" s="40" t="s">
        <v>161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5" customFormat="1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6" t="s">
        <v>98</v>
      </c>
    </row>
    <row r="4" spans="1:17" s="7" customFormat="1" ht="12.75" customHeight="1">
      <c r="A4" s="61" t="s">
        <v>88</v>
      </c>
      <c r="B4" s="56" t="s">
        <v>96</v>
      </c>
      <c r="C4" s="57"/>
      <c r="D4" s="57"/>
      <c r="E4" s="57"/>
      <c r="F4" s="57"/>
      <c r="G4" s="57"/>
      <c r="H4" s="57"/>
      <c r="I4" s="58"/>
      <c r="J4" s="53" t="s">
        <v>99</v>
      </c>
      <c r="K4" s="38" t="s">
        <v>9</v>
      </c>
      <c r="L4" s="47" t="s">
        <v>10</v>
      </c>
      <c r="M4" s="41" t="s">
        <v>163</v>
      </c>
      <c r="N4" s="41" t="s">
        <v>164</v>
      </c>
      <c r="O4" s="44" t="s">
        <v>2</v>
      </c>
      <c r="P4" s="45"/>
      <c r="Q4" s="46"/>
    </row>
    <row r="5" spans="1:17" s="7" customFormat="1" ht="39.75" customHeight="1">
      <c r="A5" s="62"/>
      <c r="B5" s="60" t="s">
        <v>97</v>
      </c>
      <c r="C5" s="59" t="s">
        <v>0</v>
      </c>
      <c r="D5" s="59"/>
      <c r="E5" s="59"/>
      <c r="F5" s="59"/>
      <c r="G5" s="59"/>
      <c r="H5" s="59" t="s">
        <v>1</v>
      </c>
      <c r="I5" s="59"/>
      <c r="J5" s="54"/>
      <c r="K5" s="38"/>
      <c r="L5" s="48"/>
      <c r="M5" s="43"/>
      <c r="N5" s="43"/>
      <c r="O5" s="41" t="s">
        <v>60</v>
      </c>
      <c r="P5" s="41" t="s">
        <v>61</v>
      </c>
      <c r="Q5" s="41" t="s">
        <v>165</v>
      </c>
    </row>
    <row r="6" spans="1:17" s="7" customFormat="1" ht="204.75" customHeight="1">
      <c r="A6" s="63"/>
      <c r="B6" s="60"/>
      <c r="C6" s="10" t="s">
        <v>82</v>
      </c>
      <c r="D6" s="10" t="s">
        <v>83</v>
      </c>
      <c r="E6" s="10" t="s">
        <v>84</v>
      </c>
      <c r="F6" s="10" t="s">
        <v>85</v>
      </c>
      <c r="G6" s="8" t="s">
        <v>89</v>
      </c>
      <c r="H6" s="8" t="s">
        <v>101</v>
      </c>
      <c r="I6" s="8" t="s">
        <v>100</v>
      </c>
      <c r="J6" s="55"/>
      <c r="K6" s="39"/>
      <c r="L6" s="49"/>
      <c r="M6" s="42"/>
      <c r="N6" s="42"/>
      <c r="O6" s="42"/>
      <c r="P6" s="42"/>
      <c r="Q6" s="42"/>
    </row>
    <row r="7" spans="1:17" s="14" customFormat="1" ht="12.75">
      <c r="A7" s="12"/>
      <c r="B7" s="9" t="s">
        <v>86</v>
      </c>
      <c r="C7" s="9" t="s">
        <v>90</v>
      </c>
      <c r="D7" s="9" t="s">
        <v>91</v>
      </c>
      <c r="E7" s="9" t="s">
        <v>92</v>
      </c>
      <c r="F7" s="9" t="s">
        <v>93</v>
      </c>
      <c r="G7" s="9" t="s">
        <v>94</v>
      </c>
      <c r="H7" s="9" t="s">
        <v>95</v>
      </c>
      <c r="I7" s="9" t="s">
        <v>87</v>
      </c>
      <c r="J7" s="13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</row>
    <row r="8" spans="1:22" s="19" customFormat="1" ht="15" customHeight="1">
      <c r="A8" s="15">
        <v>1</v>
      </c>
      <c r="B8" s="16" t="s">
        <v>104</v>
      </c>
      <c r="C8" s="16" t="s">
        <v>86</v>
      </c>
      <c r="D8" s="16" t="s">
        <v>102</v>
      </c>
      <c r="E8" s="16" t="s">
        <v>102</v>
      </c>
      <c r="F8" s="16" t="s">
        <v>104</v>
      </c>
      <c r="G8" s="16" t="s">
        <v>102</v>
      </c>
      <c r="H8" s="16" t="s">
        <v>105</v>
      </c>
      <c r="I8" s="16" t="s">
        <v>104</v>
      </c>
      <c r="J8" s="17" t="s">
        <v>106</v>
      </c>
      <c r="K8" s="17"/>
      <c r="L8" s="24"/>
      <c r="M8" s="1">
        <f>M9+M15+M21+M24+M32+M36+M41+M44+M48+M51</f>
        <v>1224.8000000000002</v>
      </c>
      <c r="N8" s="1">
        <f>N9+N15+N21+N24+N32+N36+N41+N44+N48+N51</f>
        <v>1573.1999999999998</v>
      </c>
      <c r="O8" s="1">
        <f>O9+O15+O21+O24+O32+O36+O41+O44+O48+O51</f>
        <v>1635.8999999999996</v>
      </c>
      <c r="P8" s="1">
        <f>P9+P15+P21+P24+P32+P36+P41+P44+P48+P51</f>
        <v>1934.1000000000001</v>
      </c>
      <c r="Q8" s="1">
        <f>Q9+Q15+Q21+Q24+Q32+Q36+Q41+Q44+Q48+Q51</f>
        <v>2058.7</v>
      </c>
      <c r="R8" s="18"/>
      <c r="S8" s="18"/>
      <c r="T8" s="18"/>
      <c r="U8" s="18"/>
      <c r="V8" s="18"/>
    </row>
    <row r="9" spans="1:22" s="19" customFormat="1" ht="15" customHeight="1">
      <c r="A9" s="15">
        <v>2</v>
      </c>
      <c r="B9" s="16" t="s">
        <v>104</v>
      </c>
      <c r="C9" s="16" t="s">
        <v>86</v>
      </c>
      <c r="D9" s="16" t="s">
        <v>109</v>
      </c>
      <c r="E9" s="16" t="s">
        <v>102</v>
      </c>
      <c r="F9" s="16" t="s">
        <v>104</v>
      </c>
      <c r="G9" s="16" t="s">
        <v>102</v>
      </c>
      <c r="H9" s="16" t="s">
        <v>105</v>
      </c>
      <c r="I9" s="16" t="s">
        <v>104</v>
      </c>
      <c r="J9" s="17" t="s">
        <v>73</v>
      </c>
      <c r="K9" s="20"/>
      <c r="L9" s="24"/>
      <c r="M9" s="1">
        <f>M10</f>
        <v>208.5</v>
      </c>
      <c r="N9" s="1">
        <f>N10</f>
        <v>300</v>
      </c>
      <c r="O9" s="1">
        <f>O10</f>
        <v>314.7</v>
      </c>
      <c r="P9" s="1">
        <f>P10</f>
        <v>331.4</v>
      </c>
      <c r="Q9" s="1">
        <f>Q10</f>
        <v>354.2</v>
      </c>
      <c r="R9" s="18"/>
      <c r="S9" s="18"/>
      <c r="T9" s="18"/>
      <c r="U9" s="18"/>
      <c r="V9" s="18"/>
    </row>
    <row r="10" spans="1:22" s="19" customFormat="1" ht="15" customHeight="1">
      <c r="A10" s="15">
        <v>3</v>
      </c>
      <c r="B10" s="16" t="s">
        <v>104</v>
      </c>
      <c r="C10" s="16" t="s">
        <v>86</v>
      </c>
      <c r="D10" s="16" t="s">
        <v>109</v>
      </c>
      <c r="E10" s="16" t="s">
        <v>112</v>
      </c>
      <c r="F10" s="16" t="s">
        <v>104</v>
      </c>
      <c r="G10" s="16" t="s">
        <v>109</v>
      </c>
      <c r="H10" s="16" t="s">
        <v>105</v>
      </c>
      <c r="I10" s="16" t="s">
        <v>111</v>
      </c>
      <c r="J10" s="17" t="s">
        <v>74</v>
      </c>
      <c r="K10" s="20"/>
      <c r="L10" s="24"/>
      <c r="M10" s="1">
        <f>M11+M12+M13+M14</f>
        <v>208.5</v>
      </c>
      <c r="N10" s="1">
        <f>N11+N12+N13+N14</f>
        <v>300</v>
      </c>
      <c r="O10" s="1">
        <f>O11+O12+O13+O14</f>
        <v>314.7</v>
      </c>
      <c r="P10" s="1">
        <f>P11+P12+P13+P14</f>
        <v>331.4</v>
      </c>
      <c r="Q10" s="1">
        <f>Q11+Q12+Q13+Q14</f>
        <v>354.2</v>
      </c>
      <c r="R10" s="18"/>
      <c r="S10" s="18"/>
      <c r="T10" s="18"/>
      <c r="U10" s="18"/>
      <c r="V10" s="18"/>
    </row>
    <row r="11" spans="1:17" s="19" customFormat="1" ht="53.25" customHeight="1">
      <c r="A11" s="15">
        <v>4</v>
      </c>
      <c r="B11" s="16" t="s">
        <v>65</v>
      </c>
      <c r="C11" s="16" t="s">
        <v>86</v>
      </c>
      <c r="D11" s="16" t="s">
        <v>109</v>
      </c>
      <c r="E11" s="16" t="s">
        <v>112</v>
      </c>
      <c r="F11" s="16" t="s">
        <v>47</v>
      </c>
      <c r="G11" s="16" t="s">
        <v>109</v>
      </c>
      <c r="H11" s="16" t="s">
        <v>105</v>
      </c>
      <c r="I11" s="16" t="s">
        <v>111</v>
      </c>
      <c r="J11" s="17" t="s">
        <v>75</v>
      </c>
      <c r="K11" s="28" t="s">
        <v>11</v>
      </c>
      <c r="L11" s="24">
        <v>7</v>
      </c>
      <c r="M11" s="1">
        <v>208.5</v>
      </c>
      <c r="N11" s="1">
        <v>300</v>
      </c>
      <c r="O11" s="1">
        <v>314.7</v>
      </c>
      <c r="P11" s="1">
        <v>331.4</v>
      </c>
      <c r="Q11" s="1">
        <v>354.2</v>
      </c>
    </row>
    <row r="12" spans="1:17" s="19" customFormat="1" ht="66.75" customHeight="1" hidden="1">
      <c r="A12" s="15">
        <v>5</v>
      </c>
      <c r="B12" s="16" t="s">
        <v>65</v>
      </c>
      <c r="C12" s="16" t="s">
        <v>86</v>
      </c>
      <c r="D12" s="16" t="s">
        <v>109</v>
      </c>
      <c r="E12" s="16" t="s">
        <v>112</v>
      </c>
      <c r="F12" s="16" t="s">
        <v>121</v>
      </c>
      <c r="G12" s="16" t="s">
        <v>109</v>
      </c>
      <c r="H12" s="16" t="s">
        <v>105</v>
      </c>
      <c r="I12" s="16" t="s">
        <v>111</v>
      </c>
      <c r="J12" s="17" t="s">
        <v>76</v>
      </c>
      <c r="K12" s="28" t="s">
        <v>11</v>
      </c>
      <c r="L12" s="24">
        <v>7</v>
      </c>
      <c r="M12" s="1"/>
      <c r="N12" s="1"/>
      <c r="O12" s="1"/>
      <c r="P12" s="1"/>
      <c r="Q12" s="1"/>
    </row>
    <row r="13" spans="1:17" s="19" customFormat="1" ht="44.25" customHeight="1" hidden="1">
      <c r="A13" s="15">
        <v>6</v>
      </c>
      <c r="B13" s="16" t="s">
        <v>65</v>
      </c>
      <c r="C13" s="16" t="s">
        <v>86</v>
      </c>
      <c r="D13" s="16" t="s">
        <v>109</v>
      </c>
      <c r="E13" s="16" t="s">
        <v>112</v>
      </c>
      <c r="F13" s="16" t="s">
        <v>123</v>
      </c>
      <c r="G13" s="16" t="s">
        <v>109</v>
      </c>
      <c r="H13" s="16" t="s">
        <v>105</v>
      </c>
      <c r="I13" s="16" t="s">
        <v>111</v>
      </c>
      <c r="J13" s="17" t="s">
        <v>77</v>
      </c>
      <c r="K13" s="28" t="s">
        <v>11</v>
      </c>
      <c r="L13" s="24">
        <v>7</v>
      </c>
      <c r="M13" s="1"/>
      <c r="N13" s="1"/>
      <c r="O13" s="1"/>
      <c r="P13" s="1"/>
      <c r="Q13" s="1"/>
    </row>
    <row r="14" spans="1:17" s="19" customFormat="1" ht="54.75" customHeight="1" hidden="1">
      <c r="A14" s="15">
        <v>7</v>
      </c>
      <c r="B14" s="16" t="s">
        <v>65</v>
      </c>
      <c r="C14" s="16" t="s">
        <v>86</v>
      </c>
      <c r="D14" s="16" t="s">
        <v>109</v>
      </c>
      <c r="E14" s="16" t="s">
        <v>112</v>
      </c>
      <c r="F14" s="16" t="s">
        <v>51</v>
      </c>
      <c r="G14" s="16" t="s">
        <v>109</v>
      </c>
      <c r="H14" s="16" t="s">
        <v>105</v>
      </c>
      <c r="I14" s="16" t="s">
        <v>111</v>
      </c>
      <c r="J14" s="17" t="s">
        <v>78</v>
      </c>
      <c r="K14" s="28" t="s">
        <v>11</v>
      </c>
      <c r="L14" s="24">
        <v>7</v>
      </c>
      <c r="M14" s="1"/>
      <c r="N14" s="1"/>
      <c r="O14" s="1"/>
      <c r="P14" s="1"/>
      <c r="Q14" s="1"/>
    </row>
    <row r="15" spans="1:17" s="19" customFormat="1" ht="28.5" customHeight="1">
      <c r="A15" s="15">
        <v>8</v>
      </c>
      <c r="B15" s="16" t="s">
        <v>104</v>
      </c>
      <c r="C15" s="16" t="s">
        <v>86</v>
      </c>
      <c r="D15" s="16" t="s">
        <v>108</v>
      </c>
      <c r="E15" s="16" t="s">
        <v>102</v>
      </c>
      <c r="F15" s="16" t="s">
        <v>104</v>
      </c>
      <c r="G15" s="16" t="s">
        <v>102</v>
      </c>
      <c r="H15" s="16" t="s">
        <v>105</v>
      </c>
      <c r="I15" s="16" t="s">
        <v>104</v>
      </c>
      <c r="J15" s="17" t="s">
        <v>107</v>
      </c>
      <c r="K15" s="17"/>
      <c r="L15" s="24"/>
      <c r="M15" s="1">
        <f>M16</f>
        <v>743.6999999999999</v>
      </c>
      <c r="N15" s="1">
        <f>N16</f>
        <v>940.7</v>
      </c>
      <c r="O15" s="1">
        <f>O16</f>
        <v>982.1999999999999</v>
      </c>
      <c r="P15" s="1">
        <f>P16</f>
        <v>1260.8000000000002</v>
      </c>
      <c r="Q15" s="1">
        <f>Q16</f>
        <v>1359.3</v>
      </c>
    </row>
    <row r="16" spans="1:17" s="19" customFormat="1" ht="28.5" customHeight="1">
      <c r="A16" s="15">
        <v>9</v>
      </c>
      <c r="B16" s="16" t="s">
        <v>104</v>
      </c>
      <c r="C16" s="16" t="s">
        <v>86</v>
      </c>
      <c r="D16" s="16" t="s">
        <v>108</v>
      </c>
      <c r="E16" s="16" t="s">
        <v>112</v>
      </c>
      <c r="F16" s="16" t="s">
        <v>104</v>
      </c>
      <c r="G16" s="16" t="s">
        <v>109</v>
      </c>
      <c r="H16" s="16" t="s">
        <v>105</v>
      </c>
      <c r="I16" s="16" t="s">
        <v>111</v>
      </c>
      <c r="J16" s="17" t="s">
        <v>110</v>
      </c>
      <c r="K16" s="27"/>
      <c r="L16" s="24"/>
      <c r="M16" s="1">
        <f>M17+M18+M19+M20</f>
        <v>743.6999999999999</v>
      </c>
      <c r="N16" s="1">
        <f>N17+N18+N19+N20</f>
        <v>940.7</v>
      </c>
      <c r="O16" s="1">
        <f>O17+O18+O19+O20</f>
        <v>982.1999999999999</v>
      </c>
      <c r="P16" s="1">
        <f>P17+P18+P19+P20</f>
        <v>1260.8000000000002</v>
      </c>
      <c r="Q16" s="1">
        <f>Q17+Q18+Q19+Q20</f>
        <v>1359.3</v>
      </c>
    </row>
    <row r="17" spans="1:17" s="19" customFormat="1" ht="40.5" customHeight="1">
      <c r="A17" s="15">
        <v>10</v>
      </c>
      <c r="B17" s="16" t="s">
        <v>48</v>
      </c>
      <c r="C17" s="16" t="s">
        <v>86</v>
      </c>
      <c r="D17" s="16" t="s">
        <v>108</v>
      </c>
      <c r="E17" s="16" t="s">
        <v>112</v>
      </c>
      <c r="F17" s="16" t="s">
        <v>68</v>
      </c>
      <c r="G17" s="16" t="s">
        <v>109</v>
      </c>
      <c r="H17" s="16" t="s">
        <v>105</v>
      </c>
      <c r="I17" s="16" t="s">
        <v>111</v>
      </c>
      <c r="J17" s="17" t="s">
        <v>67</v>
      </c>
      <c r="K17" s="30" t="s">
        <v>12</v>
      </c>
      <c r="L17" s="25">
        <v>0.015</v>
      </c>
      <c r="M17" s="1">
        <v>323.9</v>
      </c>
      <c r="N17" s="1">
        <v>409.7</v>
      </c>
      <c r="O17" s="1">
        <v>427.8</v>
      </c>
      <c r="P17" s="1">
        <v>549.1</v>
      </c>
      <c r="Q17" s="1">
        <v>592</v>
      </c>
    </row>
    <row r="18" spans="1:17" s="19" customFormat="1" ht="55.5" customHeight="1">
      <c r="A18" s="15">
        <v>11</v>
      </c>
      <c r="B18" s="16" t="s">
        <v>48</v>
      </c>
      <c r="C18" s="16" t="s">
        <v>86</v>
      </c>
      <c r="D18" s="16" t="s">
        <v>108</v>
      </c>
      <c r="E18" s="16" t="s">
        <v>112</v>
      </c>
      <c r="F18" s="16" t="s">
        <v>70</v>
      </c>
      <c r="G18" s="16" t="s">
        <v>109</v>
      </c>
      <c r="H18" s="16" t="s">
        <v>105</v>
      </c>
      <c r="I18" s="16" t="s">
        <v>111</v>
      </c>
      <c r="J18" s="17" t="s">
        <v>69</v>
      </c>
      <c r="K18" s="30" t="s">
        <v>12</v>
      </c>
      <c r="L18" s="25">
        <v>0.015</v>
      </c>
      <c r="M18" s="1">
        <v>2.9</v>
      </c>
      <c r="N18" s="1">
        <v>3.7</v>
      </c>
      <c r="O18" s="1">
        <v>3.8</v>
      </c>
      <c r="P18" s="1">
        <v>4.9</v>
      </c>
      <c r="Q18" s="1">
        <v>5.3</v>
      </c>
    </row>
    <row r="19" spans="1:17" s="19" customFormat="1" ht="42.75" customHeight="1">
      <c r="A19" s="15">
        <v>12</v>
      </c>
      <c r="B19" s="16" t="s">
        <v>48</v>
      </c>
      <c r="C19" s="16" t="s">
        <v>86</v>
      </c>
      <c r="D19" s="16" t="s">
        <v>108</v>
      </c>
      <c r="E19" s="16" t="s">
        <v>112</v>
      </c>
      <c r="F19" s="16" t="s">
        <v>66</v>
      </c>
      <c r="G19" s="16" t="s">
        <v>109</v>
      </c>
      <c r="H19" s="16" t="s">
        <v>105</v>
      </c>
      <c r="I19" s="16" t="s">
        <v>111</v>
      </c>
      <c r="J19" s="17" t="s">
        <v>71</v>
      </c>
      <c r="K19" s="30" t="s">
        <v>12</v>
      </c>
      <c r="L19" s="25">
        <v>0.015</v>
      </c>
      <c r="M19" s="1">
        <v>489.5</v>
      </c>
      <c r="N19" s="1">
        <v>619.1</v>
      </c>
      <c r="O19" s="1">
        <v>646.5</v>
      </c>
      <c r="P19" s="1">
        <v>829.9</v>
      </c>
      <c r="Q19" s="1">
        <v>894.7</v>
      </c>
    </row>
    <row r="20" spans="1:17" s="19" customFormat="1" ht="42.75" customHeight="1">
      <c r="A20" s="15">
        <v>13</v>
      </c>
      <c r="B20" s="16" t="s">
        <v>48</v>
      </c>
      <c r="C20" s="16" t="s">
        <v>86</v>
      </c>
      <c r="D20" s="16" t="s">
        <v>108</v>
      </c>
      <c r="E20" s="16" t="s">
        <v>112</v>
      </c>
      <c r="F20" s="16" t="s">
        <v>46</v>
      </c>
      <c r="G20" s="16" t="s">
        <v>109</v>
      </c>
      <c r="H20" s="16" t="s">
        <v>105</v>
      </c>
      <c r="I20" s="16" t="s">
        <v>111</v>
      </c>
      <c r="J20" s="17" t="s">
        <v>72</v>
      </c>
      <c r="K20" s="30" t="s">
        <v>12</v>
      </c>
      <c r="L20" s="25">
        <v>0.015</v>
      </c>
      <c r="M20" s="1">
        <v>-72.6</v>
      </c>
      <c r="N20" s="1">
        <v>-91.8</v>
      </c>
      <c r="O20" s="1">
        <v>-95.9</v>
      </c>
      <c r="P20" s="1">
        <v>-123.1</v>
      </c>
      <c r="Q20" s="1">
        <v>-132.7</v>
      </c>
    </row>
    <row r="21" spans="1:17" s="19" customFormat="1" ht="18.75" customHeight="1">
      <c r="A21" s="15">
        <v>14</v>
      </c>
      <c r="B21" s="16" t="s">
        <v>104</v>
      </c>
      <c r="C21" s="16" t="s">
        <v>86</v>
      </c>
      <c r="D21" s="16" t="s">
        <v>122</v>
      </c>
      <c r="E21" s="16" t="s">
        <v>102</v>
      </c>
      <c r="F21" s="16" t="s">
        <v>104</v>
      </c>
      <c r="G21" s="16" t="s">
        <v>102</v>
      </c>
      <c r="H21" s="16" t="s">
        <v>105</v>
      </c>
      <c r="I21" s="16" t="s">
        <v>104</v>
      </c>
      <c r="J21" s="17" t="s">
        <v>79</v>
      </c>
      <c r="K21" s="20"/>
      <c r="L21" s="25"/>
      <c r="M21" s="1">
        <f>M22</f>
        <v>71.6</v>
      </c>
      <c r="N21" s="1">
        <f aca="true" t="shared" si="0" ref="N21:Q22">N22</f>
        <v>71.6</v>
      </c>
      <c r="O21" s="1">
        <f t="shared" si="0"/>
        <v>74.5</v>
      </c>
      <c r="P21" s="1">
        <f t="shared" si="0"/>
        <v>77.2</v>
      </c>
      <c r="Q21" s="1">
        <f t="shared" si="0"/>
        <v>80.3</v>
      </c>
    </row>
    <row r="22" spans="1:17" s="19" customFormat="1" ht="20.25" customHeight="1">
      <c r="A22" s="15">
        <v>15</v>
      </c>
      <c r="B22" s="16" t="s">
        <v>104</v>
      </c>
      <c r="C22" s="16" t="s">
        <v>86</v>
      </c>
      <c r="D22" s="16" t="s">
        <v>122</v>
      </c>
      <c r="E22" s="16" t="s">
        <v>108</v>
      </c>
      <c r="F22" s="16" t="s">
        <v>104</v>
      </c>
      <c r="G22" s="16" t="s">
        <v>109</v>
      </c>
      <c r="H22" s="16" t="s">
        <v>105</v>
      </c>
      <c r="I22" s="16" t="s">
        <v>111</v>
      </c>
      <c r="J22" s="17" t="s">
        <v>62</v>
      </c>
      <c r="K22" s="20"/>
      <c r="L22" s="25"/>
      <c r="M22" s="1">
        <f>M23</f>
        <v>71.6</v>
      </c>
      <c r="N22" s="1">
        <f t="shared" si="0"/>
        <v>71.6</v>
      </c>
      <c r="O22" s="1">
        <f t="shared" si="0"/>
        <v>74.5</v>
      </c>
      <c r="P22" s="1">
        <f t="shared" si="0"/>
        <v>77.2</v>
      </c>
      <c r="Q22" s="1">
        <f t="shared" si="0"/>
        <v>80.3</v>
      </c>
    </row>
    <row r="23" spans="1:17" s="19" customFormat="1" ht="39" customHeight="1">
      <c r="A23" s="15">
        <v>16</v>
      </c>
      <c r="B23" s="16" t="s">
        <v>65</v>
      </c>
      <c r="C23" s="16" t="s">
        <v>86</v>
      </c>
      <c r="D23" s="16" t="s">
        <v>122</v>
      </c>
      <c r="E23" s="16" t="s">
        <v>108</v>
      </c>
      <c r="F23" s="16" t="s">
        <v>47</v>
      </c>
      <c r="G23" s="16" t="s">
        <v>109</v>
      </c>
      <c r="H23" s="16" t="s">
        <v>105</v>
      </c>
      <c r="I23" s="16" t="s">
        <v>111</v>
      </c>
      <c r="J23" s="17" t="s">
        <v>62</v>
      </c>
      <c r="K23" s="29" t="s">
        <v>11</v>
      </c>
      <c r="L23" s="24">
        <v>50</v>
      </c>
      <c r="M23" s="1">
        <v>71.6</v>
      </c>
      <c r="N23" s="1">
        <v>71.6</v>
      </c>
      <c r="O23" s="1">
        <v>74.5</v>
      </c>
      <c r="P23" s="1">
        <v>77.2</v>
      </c>
      <c r="Q23" s="1">
        <v>80.3</v>
      </c>
    </row>
    <row r="24" spans="1:22" s="19" customFormat="1" ht="15" customHeight="1">
      <c r="A24" s="15">
        <v>17</v>
      </c>
      <c r="B24" s="16" t="s">
        <v>104</v>
      </c>
      <c r="C24" s="16" t="s">
        <v>86</v>
      </c>
      <c r="D24" s="16" t="s">
        <v>117</v>
      </c>
      <c r="E24" s="16" t="s">
        <v>102</v>
      </c>
      <c r="F24" s="16" t="s">
        <v>104</v>
      </c>
      <c r="G24" s="16" t="s">
        <v>102</v>
      </c>
      <c r="H24" s="16" t="s">
        <v>105</v>
      </c>
      <c r="I24" s="16" t="s">
        <v>104</v>
      </c>
      <c r="J24" s="17" t="s">
        <v>80</v>
      </c>
      <c r="K24" s="20"/>
      <c r="L24" s="24"/>
      <c r="M24" s="1">
        <f>M25+M27</f>
        <v>199.60000000000002</v>
      </c>
      <c r="N24" s="1">
        <f>N25+N27</f>
        <v>258.9</v>
      </c>
      <c r="O24" s="1">
        <f>O25+O27</f>
        <v>258.9</v>
      </c>
      <c r="P24" s="1">
        <f>P25+P27</f>
        <v>258.9</v>
      </c>
      <c r="Q24" s="1">
        <f>Q25+Q27</f>
        <v>258.9</v>
      </c>
      <c r="R24" s="18"/>
      <c r="S24" s="18"/>
      <c r="T24" s="18"/>
      <c r="U24" s="18"/>
      <c r="V24" s="18"/>
    </row>
    <row r="25" spans="1:17" s="19" customFormat="1" ht="15" customHeight="1">
      <c r="A25" s="15">
        <v>18</v>
      </c>
      <c r="B25" s="16" t="s">
        <v>104</v>
      </c>
      <c r="C25" s="16" t="s">
        <v>86</v>
      </c>
      <c r="D25" s="16" t="s">
        <v>117</v>
      </c>
      <c r="E25" s="16" t="s">
        <v>109</v>
      </c>
      <c r="F25" s="16" t="s">
        <v>104</v>
      </c>
      <c r="G25" s="16" t="s">
        <v>102</v>
      </c>
      <c r="H25" s="16" t="s">
        <v>105</v>
      </c>
      <c r="I25" s="16" t="s">
        <v>111</v>
      </c>
      <c r="J25" s="17" t="s">
        <v>13</v>
      </c>
      <c r="K25" s="20"/>
      <c r="L25" s="24"/>
      <c r="M25" s="1">
        <f>M26</f>
        <v>1.4</v>
      </c>
      <c r="N25" s="1">
        <f>N26</f>
        <v>50</v>
      </c>
      <c r="O25" s="1">
        <f>O26</f>
        <v>50</v>
      </c>
      <c r="P25" s="1">
        <f>P26</f>
        <v>50</v>
      </c>
      <c r="Q25" s="1">
        <f>Q26</f>
        <v>50</v>
      </c>
    </row>
    <row r="26" spans="1:17" s="19" customFormat="1" ht="27.75" customHeight="1">
      <c r="A26" s="15">
        <v>19</v>
      </c>
      <c r="B26" s="16" t="s">
        <v>65</v>
      </c>
      <c r="C26" s="16" t="s">
        <v>86</v>
      </c>
      <c r="D26" s="16" t="s">
        <v>117</v>
      </c>
      <c r="E26" s="16" t="s">
        <v>109</v>
      </c>
      <c r="F26" s="16" t="s">
        <v>123</v>
      </c>
      <c r="G26" s="16" t="s">
        <v>56</v>
      </c>
      <c r="H26" s="16" t="s">
        <v>105</v>
      </c>
      <c r="I26" s="16" t="s">
        <v>111</v>
      </c>
      <c r="J26" s="17" t="s">
        <v>14</v>
      </c>
      <c r="K26" s="20" t="s">
        <v>11</v>
      </c>
      <c r="L26" s="24">
        <v>100</v>
      </c>
      <c r="M26" s="1">
        <v>1.4</v>
      </c>
      <c r="N26" s="1">
        <v>50</v>
      </c>
      <c r="O26" s="1">
        <v>50</v>
      </c>
      <c r="P26" s="1">
        <v>50</v>
      </c>
      <c r="Q26" s="1">
        <v>50</v>
      </c>
    </row>
    <row r="27" spans="1:22" s="19" customFormat="1" ht="15" customHeight="1">
      <c r="A27" s="15">
        <v>20</v>
      </c>
      <c r="B27" s="16" t="s">
        <v>104</v>
      </c>
      <c r="C27" s="16" t="s">
        <v>86</v>
      </c>
      <c r="D27" s="16" t="s">
        <v>117</v>
      </c>
      <c r="E27" s="16" t="s">
        <v>117</v>
      </c>
      <c r="F27" s="16" t="s">
        <v>104</v>
      </c>
      <c r="G27" s="16" t="s">
        <v>102</v>
      </c>
      <c r="H27" s="16" t="s">
        <v>105</v>
      </c>
      <c r="I27" s="16" t="s">
        <v>111</v>
      </c>
      <c r="J27" s="17" t="s">
        <v>15</v>
      </c>
      <c r="K27" s="20"/>
      <c r="L27" s="24"/>
      <c r="M27" s="1">
        <f>M28+M30</f>
        <v>198.20000000000002</v>
      </c>
      <c r="N27" s="1">
        <f>N28+N30</f>
        <v>208.9</v>
      </c>
      <c r="O27" s="1">
        <f>O28+O30</f>
        <v>208.9</v>
      </c>
      <c r="P27" s="1">
        <f>P28+P30</f>
        <v>208.9</v>
      </c>
      <c r="Q27" s="1">
        <f>Q28+Q30</f>
        <v>208.9</v>
      </c>
      <c r="R27" s="18"/>
      <c r="S27" s="18"/>
      <c r="T27" s="18"/>
      <c r="U27" s="18"/>
      <c r="V27" s="18"/>
    </row>
    <row r="28" spans="1:22" s="19" customFormat="1" ht="15" customHeight="1">
      <c r="A28" s="15">
        <v>21</v>
      </c>
      <c r="B28" s="16" t="s">
        <v>104</v>
      </c>
      <c r="C28" s="16" t="s">
        <v>86</v>
      </c>
      <c r="D28" s="16" t="s">
        <v>117</v>
      </c>
      <c r="E28" s="16" t="s">
        <v>117</v>
      </c>
      <c r="F28" s="16" t="s">
        <v>123</v>
      </c>
      <c r="G28" s="16" t="s">
        <v>102</v>
      </c>
      <c r="H28" s="16" t="s">
        <v>105</v>
      </c>
      <c r="I28" s="16" t="s">
        <v>111</v>
      </c>
      <c r="J28" s="17" t="s">
        <v>16</v>
      </c>
      <c r="K28" s="20"/>
      <c r="L28" s="24"/>
      <c r="M28" s="1">
        <f>M29</f>
        <v>195.9</v>
      </c>
      <c r="N28" s="1">
        <f>N29</f>
        <v>195.9</v>
      </c>
      <c r="O28" s="1">
        <f>O29</f>
        <v>195.9</v>
      </c>
      <c r="P28" s="1">
        <f>P29</f>
        <v>195.9</v>
      </c>
      <c r="Q28" s="1">
        <f>Q29</f>
        <v>195.9</v>
      </c>
      <c r="R28" s="18"/>
      <c r="S28" s="18"/>
      <c r="T28" s="18"/>
      <c r="U28" s="18"/>
      <c r="V28" s="18"/>
    </row>
    <row r="29" spans="1:22" s="19" customFormat="1" ht="27.75" customHeight="1">
      <c r="A29" s="15">
        <v>22</v>
      </c>
      <c r="B29" s="16" t="s">
        <v>65</v>
      </c>
      <c r="C29" s="16" t="s">
        <v>86</v>
      </c>
      <c r="D29" s="16" t="s">
        <v>117</v>
      </c>
      <c r="E29" s="16" t="s">
        <v>117</v>
      </c>
      <c r="F29" s="16" t="s">
        <v>17</v>
      </c>
      <c r="G29" s="16" t="s">
        <v>56</v>
      </c>
      <c r="H29" s="16" t="s">
        <v>105</v>
      </c>
      <c r="I29" s="16" t="s">
        <v>111</v>
      </c>
      <c r="J29" s="17" t="s">
        <v>18</v>
      </c>
      <c r="K29" s="20" t="s">
        <v>11</v>
      </c>
      <c r="L29" s="24">
        <v>100</v>
      </c>
      <c r="M29" s="1">
        <v>195.9</v>
      </c>
      <c r="N29" s="1">
        <v>195.9</v>
      </c>
      <c r="O29" s="1">
        <v>195.9</v>
      </c>
      <c r="P29" s="1">
        <v>195.9</v>
      </c>
      <c r="Q29" s="1">
        <v>195.9</v>
      </c>
      <c r="R29" s="18"/>
      <c r="S29" s="18"/>
      <c r="T29" s="18"/>
      <c r="U29" s="18"/>
      <c r="V29" s="18"/>
    </row>
    <row r="30" spans="1:22" s="19" customFormat="1" ht="27.75" customHeight="1">
      <c r="A30" s="15">
        <v>23</v>
      </c>
      <c r="B30" s="16" t="s">
        <v>104</v>
      </c>
      <c r="C30" s="16" t="s">
        <v>86</v>
      </c>
      <c r="D30" s="16" t="s">
        <v>117</v>
      </c>
      <c r="E30" s="16" t="s">
        <v>117</v>
      </c>
      <c r="F30" s="16" t="s">
        <v>51</v>
      </c>
      <c r="G30" s="16" t="s">
        <v>102</v>
      </c>
      <c r="H30" s="16" t="s">
        <v>105</v>
      </c>
      <c r="I30" s="16" t="s">
        <v>111</v>
      </c>
      <c r="J30" s="17" t="s">
        <v>36</v>
      </c>
      <c r="K30" s="20"/>
      <c r="L30" s="24"/>
      <c r="M30" s="1">
        <f>M31</f>
        <v>2.3</v>
      </c>
      <c r="N30" s="1">
        <f>N31</f>
        <v>13</v>
      </c>
      <c r="O30" s="1">
        <f>O31</f>
        <v>13</v>
      </c>
      <c r="P30" s="1">
        <f>P31</f>
        <v>13</v>
      </c>
      <c r="Q30" s="1">
        <f>Q31</f>
        <v>13</v>
      </c>
      <c r="R30" s="18"/>
      <c r="S30" s="18"/>
      <c r="T30" s="18"/>
      <c r="U30" s="18"/>
      <c r="V30" s="18"/>
    </row>
    <row r="31" spans="1:22" s="19" customFormat="1" ht="27.75" customHeight="1">
      <c r="A31" s="15">
        <v>24</v>
      </c>
      <c r="B31" s="16" t="s">
        <v>65</v>
      </c>
      <c r="C31" s="16" t="s">
        <v>86</v>
      </c>
      <c r="D31" s="16" t="s">
        <v>117</v>
      </c>
      <c r="E31" s="16" t="s">
        <v>117</v>
      </c>
      <c r="F31" s="16" t="s">
        <v>19</v>
      </c>
      <c r="G31" s="16" t="s">
        <v>56</v>
      </c>
      <c r="H31" s="16" t="s">
        <v>105</v>
      </c>
      <c r="I31" s="16" t="s">
        <v>111</v>
      </c>
      <c r="J31" s="17" t="s">
        <v>20</v>
      </c>
      <c r="K31" s="20" t="s">
        <v>11</v>
      </c>
      <c r="L31" s="24">
        <v>100</v>
      </c>
      <c r="M31" s="1">
        <v>2.3</v>
      </c>
      <c r="N31" s="1">
        <v>13</v>
      </c>
      <c r="O31" s="1">
        <v>13</v>
      </c>
      <c r="P31" s="1">
        <v>13</v>
      </c>
      <c r="Q31" s="1">
        <v>13</v>
      </c>
      <c r="R31" s="18"/>
      <c r="S31" s="18"/>
      <c r="T31" s="18"/>
      <c r="U31" s="18"/>
      <c r="V31" s="18"/>
    </row>
    <row r="32" spans="1:22" s="19" customFormat="1" ht="15" customHeight="1">
      <c r="A32" s="15">
        <v>25</v>
      </c>
      <c r="B32" s="16" t="s">
        <v>104</v>
      </c>
      <c r="C32" s="16" t="s">
        <v>86</v>
      </c>
      <c r="D32" s="16" t="s">
        <v>114</v>
      </c>
      <c r="E32" s="16" t="s">
        <v>102</v>
      </c>
      <c r="F32" s="16" t="s">
        <v>104</v>
      </c>
      <c r="G32" s="16" t="s">
        <v>102</v>
      </c>
      <c r="H32" s="16" t="s">
        <v>105</v>
      </c>
      <c r="I32" s="16" t="s">
        <v>104</v>
      </c>
      <c r="J32" s="17" t="s">
        <v>113</v>
      </c>
      <c r="K32" s="17"/>
      <c r="L32" s="24"/>
      <c r="M32" s="1">
        <f>M33</f>
        <v>1.2</v>
      </c>
      <c r="N32" s="1">
        <f aca="true" t="shared" si="1" ref="N32:Q33">N33</f>
        <v>2</v>
      </c>
      <c r="O32" s="1">
        <f t="shared" si="1"/>
        <v>5.6</v>
      </c>
      <c r="P32" s="1">
        <f t="shared" si="1"/>
        <v>5.8</v>
      </c>
      <c r="Q32" s="1">
        <f t="shared" si="1"/>
        <v>6</v>
      </c>
      <c r="R32" s="18"/>
      <c r="S32" s="18"/>
      <c r="T32" s="18"/>
      <c r="U32" s="18"/>
      <c r="V32" s="18"/>
    </row>
    <row r="33" spans="1:17" s="19" customFormat="1" ht="31.5" customHeight="1">
      <c r="A33" s="15">
        <v>26</v>
      </c>
      <c r="B33" s="16" t="s">
        <v>104</v>
      </c>
      <c r="C33" s="16" t="s">
        <v>86</v>
      </c>
      <c r="D33" s="16" t="s">
        <v>114</v>
      </c>
      <c r="E33" s="16" t="s">
        <v>124</v>
      </c>
      <c r="F33" s="16" t="s">
        <v>104</v>
      </c>
      <c r="G33" s="16" t="s">
        <v>102</v>
      </c>
      <c r="H33" s="16" t="s">
        <v>105</v>
      </c>
      <c r="I33" s="16" t="s">
        <v>111</v>
      </c>
      <c r="J33" s="17" t="s">
        <v>21</v>
      </c>
      <c r="K33" s="20"/>
      <c r="L33" s="24"/>
      <c r="M33" s="1">
        <f>M34</f>
        <v>1.2</v>
      </c>
      <c r="N33" s="1">
        <f t="shared" si="1"/>
        <v>2</v>
      </c>
      <c r="O33" s="1">
        <f t="shared" si="1"/>
        <v>5.6</v>
      </c>
      <c r="P33" s="1">
        <f t="shared" si="1"/>
        <v>5.8</v>
      </c>
      <c r="Q33" s="1">
        <f t="shared" si="1"/>
        <v>6</v>
      </c>
    </row>
    <row r="34" spans="1:17" s="19" customFormat="1" ht="52.5" customHeight="1">
      <c r="A34" s="15">
        <v>27</v>
      </c>
      <c r="B34" s="16" t="s">
        <v>23</v>
      </c>
      <c r="C34" s="16" t="s">
        <v>86</v>
      </c>
      <c r="D34" s="16" t="s">
        <v>114</v>
      </c>
      <c r="E34" s="16" t="s">
        <v>124</v>
      </c>
      <c r="F34" s="16" t="s">
        <v>121</v>
      </c>
      <c r="G34" s="16" t="s">
        <v>109</v>
      </c>
      <c r="H34" s="16" t="s">
        <v>105</v>
      </c>
      <c r="I34" s="16" t="s">
        <v>111</v>
      </c>
      <c r="J34" s="17" t="s">
        <v>22</v>
      </c>
      <c r="K34" s="20" t="s">
        <v>162</v>
      </c>
      <c r="L34" s="24">
        <v>100</v>
      </c>
      <c r="M34" s="1">
        <v>1.2</v>
      </c>
      <c r="N34" s="1">
        <v>2</v>
      </c>
      <c r="O34" s="1">
        <v>5.6</v>
      </c>
      <c r="P34" s="1">
        <v>5.8</v>
      </c>
      <c r="Q34" s="1">
        <v>6</v>
      </c>
    </row>
    <row r="35" spans="1:22" s="19" customFormat="1" ht="27.75" customHeight="1" hidden="1">
      <c r="A35" s="15">
        <v>28</v>
      </c>
      <c r="B35" s="16" t="s">
        <v>104</v>
      </c>
      <c r="C35" s="16" t="s">
        <v>86</v>
      </c>
      <c r="D35" s="16" t="s">
        <v>116</v>
      </c>
      <c r="E35" s="16" t="s">
        <v>102</v>
      </c>
      <c r="F35" s="16" t="s">
        <v>104</v>
      </c>
      <c r="G35" s="16" t="s">
        <v>102</v>
      </c>
      <c r="H35" s="16" t="s">
        <v>105</v>
      </c>
      <c r="I35" s="16" t="s">
        <v>104</v>
      </c>
      <c r="J35" s="17" t="s">
        <v>115</v>
      </c>
      <c r="K35" s="17"/>
      <c r="L35" s="24"/>
      <c r="M35" s="1"/>
      <c r="N35" s="1"/>
      <c r="O35" s="1"/>
      <c r="P35" s="1"/>
      <c r="Q35" s="1"/>
      <c r="R35" s="18"/>
      <c r="S35" s="18"/>
      <c r="T35" s="18"/>
      <c r="U35" s="18"/>
      <c r="V35" s="18"/>
    </row>
    <row r="36" spans="1:22" s="19" customFormat="1" ht="27.75" customHeight="1" hidden="1">
      <c r="A36" s="15">
        <v>29</v>
      </c>
      <c r="B36" s="16" t="s">
        <v>104</v>
      </c>
      <c r="C36" s="16" t="s">
        <v>86</v>
      </c>
      <c r="D36" s="16" t="s">
        <v>119</v>
      </c>
      <c r="E36" s="16" t="s">
        <v>102</v>
      </c>
      <c r="F36" s="16" t="s">
        <v>104</v>
      </c>
      <c r="G36" s="16" t="s">
        <v>102</v>
      </c>
      <c r="H36" s="16" t="s">
        <v>105</v>
      </c>
      <c r="I36" s="16" t="s">
        <v>104</v>
      </c>
      <c r="J36" s="17" t="s">
        <v>118</v>
      </c>
      <c r="K36" s="20"/>
      <c r="L36" s="24"/>
      <c r="M36" s="1">
        <f>M37+M39</f>
        <v>0</v>
      </c>
      <c r="N36" s="1">
        <f>N37+N39</f>
        <v>0</v>
      </c>
      <c r="O36" s="1">
        <f>O37+O39</f>
        <v>0</v>
      </c>
      <c r="P36" s="1">
        <f>P37+P39</f>
        <v>0</v>
      </c>
      <c r="Q36" s="1">
        <f>Q37+Q39</f>
        <v>0</v>
      </c>
      <c r="R36" s="18"/>
      <c r="S36" s="18"/>
      <c r="T36" s="18"/>
      <c r="U36" s="18"/>
      <c r="V36" s="18"/>
    </row>
    <row r="37" spans="1:17" s="19" customFormat="1" ht="52.5" customHeight="1" hidden="1">
      <c r="A37" s="15">
        <v>30</v>
      </c>
      <c r="B37" s="16" t="s">
        <v>104</v>
      </c>
      <c r="C37" s="16" t="s">
        <v>86</v>
      </c>
      <c r="D37" s="16" t="s">
        <v>119</v>
      </c>
      <c r="E37" s="16" t="s">
        <v>122</v>
      </c>
      <c r="F37" s="16" t="s">
        <v>121</v>
      </c>
      <c r="G37" s="16" t="s">
        <v>102</v>
      </c>
      <c r="H37" s="16" t="s">
        <v>105</v>
      </c>
      <c r="I37" s="16" t="s">
        <v>120</v>
      </c>
      <c r="J37" s="17" t="s">
        <v>49</v>
      </c>
      <c r="K37" s="20"/>
      <c r="L37" s="24"/>
      <c r="M37" s="1">
        <f>M38</f>
        <v>0</v>
      </c>
      <c r="N37" s="1">
        <f>N38</f>
        <v>0</v>
      </c>
      <c r="O37" s="1">
        <f>O38</f>
        <v>0</v>
      </c>
      <c r="P37" s="1">
        <f>P38</f>
        <v>0</v>
      </c>
      <c r="Q37" s="1">
        <f>Q38</f>
        <v>0</v>
      </c>
    </row>
    <row r="38" spans="1:17" s="19" customFormat="1" ht="52.5" customHeight="1" hidden="1">
      <c r="A38" s="15">
        <v>31</v>
      </c>
      <c r="B38" s="16" t="s">
        <v>23</v>
      </c>
      <c r="C38" s="16" t="s">
        <v>86</v>
      </c>
      <c r="D38" s="16" t="s">
        <v>119</v>
      </c>
      <c r="E38" s="16" t="s">
        <v>122</v>
      </c>
      <c r="F38" s="16" t="s">
        <v>24</v>
      </c>
      <c r="G38" s="16" t="s">
        <v>56</v>
      </c>
      <c r="H38" s="16" t="s">
        <v>105</v>
      </c>
      <c r="I38" s="16" t="s">
        <v>120</v>
      </c>
      <c r="J38" s="17" t="s">
        <v>25</v>
      </c>
      <c r="K38" s="20" t="s">
        <v>162</v>
      </c>
      <c r="L38" s="24">
        <v>100</v>
      </c>
      <c r="M38" s="1"/>
      <c r="N38" s="1"/>
      <c r="O38" s="1"/>
      <c r="P38" s="1"/>
      <c r="Q38" s="1"/>
    </row>
    <row r="39" spans="1:17" s="19" customFormat="1" ht="52.5" customHeight="1" hidden="1">
      <c r="A39" s="15">
        <f>A38+1</f>
        <v>32</v>
      </c>
      <c r="B39" s="16" t="s">
        <v>104</v>
      </c>
      <c r="C39" s="16" t="s">
        <v>86</v>
      </c>
      <c r="D39" s="16" t="s">
        <v>119</v>
      </c>
      <c r="E39" s="16" t="s">
        <v>116</v>
      </c>
      <c r="F39" s="16" t="s">
        <v>104</v>
      </c>
      <c r="G39" s="16" t="s">
        <v>102</v>
      </c>
      <c r="H39" s="16" t="s">
        <v>105</v>
      </c>
      <c r="I39" s="16" t="s">
        <v>120</v>
      </c>
      <c r="J39" s="17" t="s">
        <v>148</v>
      </c>
      <c r="K39" s="20"/>
      <c r="L39" s="24"/>
      <c r="M39" s="1">
        <f>M40</f>
        <v>0</v>
      </c>
      <c r="N39" s="1">
        <f>N40</f>
        <v>0</v>
      </c>
      <c r="O39" s="1">
        <f>O40</f>
        <v>0</v>
      </c>
      <c r="P39" s="1">
        <f>P40</f>
        <v>0</v>
      </c>
      <c r="Q39" s="1">
        <f>Q40</f>
        <v>0</v>
      </c>
    </row>
    <row r="40" spans="1:17" s="19" customFormat="1" ht="52.5" customHeight="1" hidden="1">
      <c r="A40" s="15">
        <f aca="true" t="shared" si="2" ref="A40:A81">A39+1</f>
        <v>33</v>
      </c>
      <c r="B40" s="16" t="s">
        <v>23</v>
      </c>
      <c r="C40" s="16" t="s">
        <v>86</v>
      </c>
      <c r="D40" s="16" t="s">
        <v>119</v>
      </c>
      <c r="E40" s="16" t="s">
        <v>116</v>
      </c>
      <c r="F40" s="16" t="s">
        <v>149</v>
      </c>
      <c r="G40" s="16" t="s">
        <v>56</v>
      </c>
      <c r="H40" s="16" t="s">
        <v>105</v>
      </c>
      <c r="I40" s="16" t="s">
        <v>120</v>
      </c>
      <c r="J40" s="17" t="s">
        <v>150</v>
      </c>
      <c r="K40" s="20" t="s">
        <v>162</v>
      </c>
      <c r="L40" s="24">
        <v>100</v>
      </c>
      <c r="M40" s="1"/>
      <c r="N40" s="1"/>
      <c r="O40" s="1"/>
      <c r="P40" s="1"/>
      <c r="Q40" s="1"/>
    </row>
    <row r="41" spans="1:21" s="19" customFormat="1" ht="27.75" customHeight="1" hidden="1">
      <c r="A41" s="15">
        <f t="shared" si="2"/>
        <v>34</v>
      </c>
      <c r="B41" s="16" t="s">
        <v>104</v>
      </c>
      <c r="C41" s="16" t="s">
        <v>86</v>
      </c>
      <c r="D41" s="16" t="s">
        <v>126</v>
      </c>
      <c r="E41" s="16" t="s">
        <v>102</v>
      </c>
      <c r="F41" s="16" t="s">
        <v>104</v>
      </c>
      <c r="G41" s="16" t="s">
        <v>102</v>
      </c>
      <c r="H41" s="16" t="s">
        <v>105</v>
      </c>
      <c r="I41" s="16" t="s">
        <v>104</v>
      </c>
      <c r="J41" s="17" t="s">
        <v>125</v>
      </c>
      <c r="K41" s="20"/>
      <c r="L41" s="24"/>
      <c r="M41" s="1">
        <f>M42</f>
        <v>0</v>
      </c>
      <c r="N41" s="1">
        <f aca="true" t="shared" si="3" ref="N41:Q42">N42</f>
        <v>0</v>
      </c>
      <c r="O41" s="1">
        <f t="shared" si="3"/>
        <v>0</v>
      </c>
      <c r="P41" s="1">
        <f t="shared" si="3"/>
        <v>0</v>
      </c>
      <c r="Q41" s="1">
        <f t="shared" si="3"/>
        <v>0</v>
      </c>
      <c r="R41" s="18"/>
      <c r="S41" s="18"/>
      <c r="T41" s="18"/>
      <c r="U41" s="18"/>
    </row>
    <row r="42" spans="1:21" s="19" customFormat="1" ht="13.5" customHeight="1" hidden="1">
      <c r="A42" s="15">
        <f t="shared" si="2"/>
        <v>35</v>
      </c>
      <c r="B42" s="16" t="s">
        <v>104</v>
      </c>
      <c r="C42" s="16" t="s">
        <v>86</v>
      </c>
      <c r="D42" s="16" t="s">
        <v>126</v>
      </c>
      <c r="E42" s="16" t="s">
        <v>109</v>
      </c>
      <c r="F42" s="16" t="s">
        <v>104</v>
      </c>
      <c r="G42" s="16" t="s">
        <v>102</v>
      </c>
      <c r="H42" s="16" t="s">
        <v>105</v>
      </c>
      <c r="I42" s="16" t="s">
        <v>128</v>
      </c>
      <c r="J42" s="17" t="s">
        <v>127</v>
      </c>
      <c r="K42" s="20"/>
      <c r="L42" s="24"/>
      <c r="M42" s="1">
        <f>M43</f>
        <v>0</v>
      </c>
      <c r="N42" s="1">
        <f t="shared" si="3"/>
        <v>0</v>
      </c>
      <c r="O42" s="1">
        <f t="shared" si="3"/>
        <v>0</v>
      </c>
      <c r="P42" s="1">
        <f t="shared" si="3"/>
        <v>0</v>
      </c>
      <c r="Q42" s="1">
        <f t="shared" si="3"/>
        <v>0</v>
      </c>
      <c r="R42" s="18"/>
      <c r="S42" s="18"/>
      <c r="T42" s="18"/>
      <c r="U42" s="18"/>
    </row>
    <row r="43" spans="1:17" s="19" customFormat="1" ht="27" customHeight="1" hidden="1">
      <c r="A43" s="15">
        <f t="shared" si="2"/>
        <v>36</v>
      </c>
      <c r="B43" s="16" t="s">
        <v>23</v>
      </c>
      <c r="C43" s="16" t="s">
        <v>86</v>
      </c>
      <c r="D43" s="16" t="s">
        <v>126</v>
      </c>
      <c r="E43" s="16" t="s">
        <v>109</v>
      </c>
      <c r="F43" s="16" t="s">
        <v>26</v>
      </c>
      <c r="G43" s="16" t="s">
        <v>56</v>
      </c>
      <c r="H43" s="16" t="s">
        <v>105</v>
      </c>
      <c r="I43" s="16" t="s">
        <v>128</v>
      </c>
      <c r="J43" s="17" t="s">
        <v>27</v>
      </c>
      <c r="K43" s="20" t="s">
        <v>162</v>
      </c>
      <c r="L43" s="24">
        <v>100</v>
      </c>
      <c r="M43" s="1"/>
      <c r="N43" s="1"/>
      <c r="O43" s="1"/>
      <c r="P43" s="1"/>
      <c r="Q43" s="1"/>
    </row>
    <row r="44" spans="1:21" s="19" customFormat="1" ht="15" customHeight="1" hidden="1">
      <c r="A44" s="15">
        <f t="shared" si="2"/>
        <v>37</v>
      </c>
      <c r="B44" s="16" t="s">
        <v>104</v>
      </c>
      <c r="C44" s="16" t="s">
        <v>86</v>
      </c>
      <c r="D44" s="16" t="s">
        <v>130</v>
      </c>
      <c r="E44" s="16" t="s">
        <v>102</v>
      </c>
      <c r="F44" s="16" t="s">
        <v>104</v>
      </c>
      <c r="G44" s="16" t="s">
        <v>102</v>
      </c>
      <c r="H44" s="16" t="s">
        <v>105</v>
      </c>
      <c r="I44" s="16" t="s">
        <v>104</v>
      </c>
      <c r="J44" s="17" t="s">
        <v>129</v>
      </c>
      <c r="K44" s="20"/>
      <c r="L44" s="24"/>
      <c r="M44" s="1">
        <f>M45</f>
        <v>0</v>
      </c>
      <c r="N44" s="1">
        <f aca="true" t="shared" si="4" ref="N44:Q46">N45</f>
        <v>0</v>
      </c>
      <c r="O44" s="1">
        <f t="shared" si="4"/>
        <v>0</v>
      </c>
      <c r="P44" s="1">
        <f t="shared" si="4"/>
        <v>0</v>
      </c>
      <c r="Q44" s="1">
        <f t="shared" si="4"/>
        <v>0</v>
      </c>
      <c r="R44" s="18"/>
      <c r="S44" s="18"/>
      <c r="T44" s="18"/>
      <c r="U44" s="18"/>
    </row>
    <row r="45" spans="1:17" s="19" customFormat="1" ht="40.5" customHeight="1" hidden="1">
      <c r="A45" s="15">
        <f t="shared" si="2"/>
        <v>38</v>
      </c>
      <c r="B45" s="16" t="s">
        <v>104</v>
      </c>
      <c r="C45" s="16" t="s">
        <v>86</v>
      </c>
      <c r="D45" s="16" t="s">
        <v>130</v>
      </c>
      <c r="E45" s="16" t="s">
        <v>117</v>
      </c>
      <c r="F45" s="16" t="s">
        <v>104</v>
      </c>
      <c r="G45" s="16" t="s">
        <v>102</v>
      </c>
      <c r="H45" s="16" t="s">
        <v>105</v>
      </c>
      <c r="I45" s="16" t="s">
        <v>132</v>
      </c>
      <c r="J45" s="17" t="s">
        <v>131</v>
      </c>
      <c r="K45" s="20"/>
      <c r="L45" s="24"/>
      <c r="M45" s="1">
        <f>M46</f>
        <v>0</v>
      </c>
      <c r="N45" s="1">
        <f t="shared" si="4"/>
        <v>0</v>
      </c>
      <c r="O45" s="1">
        <f t="shared" si="4"/>
        <v>0</v>
      </c>
      <c r="P45" s="1">
        <f t="shared" si="4"/>
        <v>0</v>
      </c>
      <c r="Q45" s="1">
        <f t="shared" si="4"/>
        <v>0</v>
      </c>
    </row>
    <row r="46" spans="1:17" s="19" customFormat="1" ht="40.5" customHeight="1" hidden="1">
      <c r="A46" s="15">
        <f t="shared" si="2"/>
        <v>39</v>
      </c>
      <c r="B46" s="16" t="s">
        <v>104</v>
      </c>
      <c r="C46" s="16" t="s">
        <v>86</v>
      </c>
      <c r="D46" s="16" t="s">
        <v>130</v>
      </c>
      <c r="E46" s="16" t="s">
        <v>117</v>
      </c>
      <c r="F46" s="16" t="s">
        <v>121</v>
      </c>
      <c r="G46" s="16" t="s">
        <v>102</v>
      </c>
      <c r="H46" s="16" t="s">
        <v>105</v>
      </c>
      <c r="I46" s="16" t="s">
        <v>132</v>
      </c>
      <c r="J46" s="17" t="s">
        <v>50</v>
      </c>
      <c r="K46" s="20"/>
      <c r="L46" s="24"/>
      <c r="M46" s="1">
        <f>M47</f>
        <v>0</v>
      </c>
      <c r="N46" s="1">
        <f t="shared" si="4"/>
        <v>0</v>
      </c>
      <c r="O46" s="1">
        <f t="shared" si="4"/>
        <v>0</v>
      </c>
      <c r="P46" s="1">
        <f t="shared" si="4"/>
        <v>0</v>
      </c>
      <c r="Q46" s="1">
        <f t="shared" si="4"/>
        <v>0</v>
      </c>
    </row>
    <row r="47" spans="1:17" s="19" customFormat="1" ht="44.25" customHeight="1" hidden="1">
      <c r="A47" s="15">
        <f t="shared" si="2"/>
        <v>40</v>
      </c>
      <c r="B47" s="16" t="s">
        <v>23</v>
      </c>
      <c r="C47" s="16" t="s">
        <v>86</v>
      </c>
      <c r="D47" s="16" t="s">
        <v>130</v>
      </c>
      <c r="E47" s="16" t="s">
        <v>117</v>
      </c>
      <c r="F47" s="16" t="s">
        <v>24</v>
      </c>
      <c r="G47" s="16" t="s">
        <v>56</v>
      </c>
      <c r="H47" s="16" t="s">
        <v>105</v>
      </c>
      <c r="I47" s="16" t="s">
        <v>132</v>
      </c>
      <c r="J47" s="17" t="s">
        <v>28</v>
      </c>
      <c r="K47" s="20" t="s">
        <v>162</v>
      </c>
      <c r="L47" s="24">
        <v>100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</row>
    <row r="48" spans="1:21" s="19" customFormat="1" ht="15.75" customHeight="1" hidden="1">
      <c r="A48" s="15">
        <f t="shared" si="2"/>
        <v>41</v>
      </c>
      <c r="B48" s="16" t="s">
        <v>104</v>
      </c>
      <c r="C48" s="16" t="s">
        <v>86</v>
      </c>
      <c r="D48" s="16" t="s">
        <v>135</v>
      </c>
      <c r="E48" s="16" t="s">
        <v>102</v>
      </c>
      <c r="F48" s="16" t="s">
        <v>104</v>
      </c>
      <c r="G48" s="16" t="s">
        <v>102</v>
      </c>
      <c r="H48" s="16" t="s">
        <v>105</v>
      </c>
      <c r="I48" s="16" t="s">
        <v>104</v>
      </c>
      <c r="J48" s="17" t="s">
        <v>134</v>
      </c>
      <c r="K48" s="20"/>
      <c r="L48" s="24"/>
      <c r="M48" s="1">
        <f>M49</f>
        <v>0</v>
      </c>
      <c r="N48" s="1">
        <f aca="true" t="shared" si="5" ref="N48:Q49">N49</f>
        <v>0</v>
      </c>
      <c r="O48" s="1">
        <f t="shared" si="5"/>
        <v>0</v>
      </c>
      <c r="P48" s="1">
        <f t="shared" si="5"/>
        <v>0</v>
      </c>
      <c r="Q48" s="1">
        <f t="shared" si="5"/>
        <v>0</v>
      </c>
      <c r="R48" s="18"/>
      <c r="S48" s="18"/>
      <c r="T48" s="18"/>
      <c r="U48" s="18"/>
    </row>
    <row r="49" spans="1:21" s="19" customFormat="1" ht="15.75" customHeight="1" hidden="1">
      <c r="A49" s="15">
        <f t="shared" si="2"/>
        <v>42</v>
      </c>
      <c r="B49" s="16" t="s">
        <v>104</v>
      </c>
      <c r="C49" s="16" t="s">
        <v>86</v>
      </c>
      <c r="D49" s="16" t="s">
        <v>135</v>
      </c>
      <c r="E49" s="16" t="s">
        <v>138</v>
      </c>
      <c r="F49" s="16" t="s">
        <v>104</v>
      </c>
      <c r="G49" s="16" t="s">
        <v>112</v>
      </c>
      <c r="H49" s="16" t="s">
        <v>105</v>
      </c>
      <c r="I49" s="16" t="s">
        <v>139</v>
      </c>
      <c r="J49" s="17" t="s">
        <v>140</v>
      </c>
      <c r="K49" s="20"/>
      <c r="L49" s="24"/>
      <c r="M49" s="1">
        <f>M50</f>
        <v>0</v>
      </c>
      <c r="N49" s="1">
        <f t="shared" si="5"/>
        <v>0</v>
      </c>
      <c r="O49" s="1">
        <f t="shared" si="5"/>
        <v>0</v>
      </c>
      <c r="P49" s="1">
        <f t="shared" si="5"/>
        <v>0</v>
      </c>
      <c r="Q49" s="1">
        <f t="shared" si="5"/>
        <v>0</v>
      </c>
      <c r="R49" s="18"/>
      <c r="S49" s="18"/>
      <c r="T49" s="18"/>
      <c r="U49" s="18"/>
    </row>
    <row r="50" spans="1:21" s="19" customFormat="1" ht="31.5" customHeight="1" hidden="1">
      <c r="A50" s="15">
        <f t="shared" si="2"/>
        <v>43</v>
      </c>
      <c r="B50" s="16" t="s">
        <v>23</v>
      </c>
      <c r="C50" s="16" t="s">
        <v>86</v>
      </c>
      <c r="D50" s="16" t="s">
        <v>135</v>
      </c>
      <c r="E50" s="16" t="s">
        <v>138</v>
      </c>
      <c r="F50" s="16" t="s">
        <v>51</v>
      </c>
      <c r="G50" s="16" t="s">
        <v>112</v>
      </c>
      <c r="H50" s="16" t="s">
        <v>105</v>
      </c>
      <c r="I50" s="16" t="s">
        <v>139</v>
      </c>
      <c r="J50" s="17" t="s">
        <v>141</v>
      </c>
      <c r="K50" s="20" t="s">
        <v>162</v>
      </c>
      <c r="L50" s="24">
        <v>100</v>
      </c>
      <c r="M50" s="1"/>
      <c r="N50" s="1"/>
      <c r="O50" s="1"/>
      <c r="P50" s="1"/>
      <c r="Q50" s="1"/>
      <c r="R50" s="18"/>
      <c r="S50" s="18"/>
      <c r="T50" s="18"/>
      <c r="U50" s="18"/>
    </row>
    <row r="51" spans="1:21" s="19" customFormat="1" ht="16.5" customHeight="1" hidden="1">
      <c r="A51" s="15">
        <f t="shared" si="2"/>
        <v>44</v>
      </c>
      <c r="B51" s="16" t="s">
        <v>104</v>
      </c>
      <c r="C51" s="16" t="s">
        <v>86</v>
      </c>
      <c r="D51" s="16" t="s">
        <v>38</v>
      </c>
      <c r="E51" s="16" t="s">
        <v>102</v>
      </c>
      <c r="F51" s="16" t="s">
        <v>104</v>
      </c>
      <c r="G51" s="16" t="s">
        <v>102</v>
      </c>
      <c r="H51" s="16" t="s">
        <v>105</v>
      </c>
      <c r="I51" s="16" t="s">
        <v>104</v>
      </c>
      <c r="J51" s="17" t="s">
        <v>37</v>
      </c>
      <c r="K51" s="20"/>
      <c r="L51" s="24"/>
      <c r="M51" s="1">
        <f>M52+M54</f>
        <v>0.2</v>
      </c>
      <c r="N51" s="1">
        <f>N52+N54</f>
        <v>0</v>
      </c>
      <c r="O51" s="1">
        <f>O52+O54</f>
        <v>0</v>
      </c>
      <c r="P51" s="1">
        <f>P52+P54</f>
        <v>0</v>
      </c>
      <c r="Q51" s="1">
        <f>Q52+Q54</f>
        <v>0</v>
      </c>
      <c r="R51" s="18"/>
      <c r="S51" s="18"/>
      <c r="T51" s="18"/>
      <c r="U51" s="18"/>
    </row>
    <row r="52" spans="1:17" s="19" customFormat="1" ht="15" customHeight="1" hidden="1">
      <c r="A52" s="15">
        <f t="shared" si="2"/>
        <v>45</v>
      </c>
      <c r="B52" s="16" t="s">
        <v>104</v>
      </c>
      <c r="C52" s="16" t="s">
        <v>86</v>
      </c>
      <c r="D52" s="16" t="s">
        <v>38</v>
      </c>
      <c r="E52" s="16" t="s">
        <v>109</v>
      </c>
      <c r="F52" s="16" t="s">
        <v>104</v>
      </c>
      <c r="G52" s="16" t="s">
        <v>102</v>
      </c>
      <c r="H52" s="16" t="s">
        <v>105</v>
      </c>
      <c r="I52" s="16" t="s">
        <v>40</v>
      </c>
      <c r="J52" s="17" t="s">
        <v>5</v>
      </c>
      <c r="K52" s="20"/>
      <c r="L52" s="24"/>
      <c r="M52" s="1">
        <f>M53</f>
        <v>0.2</v>
      </c>
      <c r="N52" s="1">
        <f>N53</f>
        <v>0</v>
      </c>
      <c r="O52" s="1">
        <f>O53</f>
        <v>0</v>
      </c>
      <c r="P52" s="1">
        <f>P53</f>
        <v>0</v>
      </c>
      <c r="Q52" s="1">
        <f>Q53</f>
        <v>0</v>
      </c>
    </row>
    <row r="53" spans="1:17" s="19" customFormat="1" ht="16.5" customHeight="1" hidden="1">
      <c r="A53" s="15">
        <f t="shared" si="2"/>
        <v>46</v>
      </c>
      <c r="B53" s="16" t="s">
        <v>104</v>
      </c>
      <c r="C53" s="16" t="s">
        <v>86</v>
      </c>
      <c r="D53" s="16" t="s">
        <v>38</v>
      </c>
      <c r="E53" s="16" t="s">
        <v>109</v>
      </c>
      <c r="F53" s="16" t="s">
        <v>121</v>
      </c>
      <c r="G53" s="16" t="s">
        <v>112</v>
      </c>
      <c r="H53" s="16" t="s">
        <v>105</v>
      </c>
      <c r="I53" s="16" t="s">
        <v>40</v>
      </c>
      <c r="J53" s="17" t="s">
        <v>3</v>
      </c>
      <c r="K53" s="20"/>
      <c r="L53" s="24">
        <v>100</v>
      </c>
      <c r="M53" s="1">
        <v>0.2</v>
      </c>
      <c r="N53" s="1"/>
      <c r="O53" s="1"/>
      <c r="P53" s="1"/>
      <c r="Q53" s="1"/>
    </row>
    <row r="54" spans="1:17" s="19" customFormat="1" ht="16.5" customHeight="1" hidden="1">
      <c r="A54" s="15">
        <f t="shared" si="2"/>
        <v>47</v>
      </c>
      <c r="B54" s="16" t="s">
        <v>104</v>
      </c>
      <c r="C54" s="16" t="s">
        <v>86</v>
      </c>
      <c r="D54" s="16" t="s">
        <v>38</v>
      </c>
      <c r="E54" s="16" t="s">
        <v>122</v>
      </c>
      <c r="F54" s="16" t="s">
        <v>104</v>
      </c>
      <c r="G54" s="16" t="s">
        <v>102</v>
      </c>
      <c r="H54" s="16" t="s">
        <v>105</v>
      </c>
      <c r="I54" s="16" t="s">
        <v>40</v>
      </c>
      <c r="J54" s="17" t="s">
        <v>39</v>
      </c>
      <c r="K54" s="20"/>
      <c r="L54" s="24"/>
      <c r="M54" s="1">
        <f>M55</f>
        <v>0</v>
      </c>
      <c r="N54" s="1">
        <f>N55</f>
        <v>0</v>
      </c>
      <c r="O54" s="1">
        <f>O55</f>
        <v>0</v>
      </c>
      <c r="P54" s="1">
        <f>P55</f>
        <v>0</v>
      </c>
      <c r="Q54" s="1">
        <f>Q55</f>
        <v>0</v>
      </c>
    </row>
    <row r="55" spans="1:21" s="19" customFormat="1" ht="27" customHeight="1" hidden="1">
      <c r="A55" s="15">
        <f t="shared" si="2"/>
        <v>48</v>
      </c>
      <c r="B55" s="16" t="s">
        <v>23</v>
      </c>
      <c r="C55" s="16" t="s">
        <v>86</v>
      </c>
      <c r="D55" s="16" t="s">
        <v>38</v>
      </c>
      <c r="E55" s="16" t="s">
        <v>122</v>
      </c>
      <c r="F55" s="16" t="s">
        <v>142</v>
      </c>
      <c r="G55" s="16" t="s">
        <v>56</v>
      </c>
      <c r="H55" s="16" t="s">
        <v>105</v>
      </c>
      <c r="I55" s="16" t="s">
        <v>40</v>
      </c>
      <c r="J55" s="17" t="s">
        <v>143</v>
      </c>
      <c r="K55" s="20" t="s">
        <v>162</v>
      </c>
      <c r="L55" s="24">
        <v>100</v>
      </c>
      <c r="M55" s="1"/>
      <c r="N55" s="1"/>
      <c r="O55" s="1"/>
      <c r="P55" s="1"/>
      <c r="Q55" s="1"/>
      <c r="R55" s="18"/>
      <c r="S55" s="18"/>
      <c r="T55" s="18"/>
      <c r="U55" s="18"/>
    </row>
    <row r="56" spans="1:22" s="19" customFormat="1" ht="16.5" customHeight="1">
      <c r="A56" s="15">
        <f t="shared" si="2"/>
        <v>49</v>
      </c>
      <c r="B56" s="16" t="s">
        <v>104</v>
      </c>
      <c r="C56" s="16" t="s">
        <v>90</v>
      </c>
      <c r="D56" s="16" t="s">
        <v>102</v>
      </c>
      <c r="E56" s="16" t="s">
        <v>102</v>
      </c>
      <c r="F56" s="16" t="s">
        <v>104</v>
      </c>
      <c r="G56" s="16" t="s">
        <v>102</v>
      </c>
      <c r="H56" s="16" t="s">
        <v>105</v>
      </c>
      <c r="I56" s="16" t="s">
        <v>104</v>
      </c>
      <c r="J56" s="17" t="s">
        <v>41</v>
      </c>
      <c r="K56" s="17"/>
      <c r="L56" s="24"/>
      <c r="M56" s="1">
        <f>M57+M79</f>
        <v>4938.1</v>
      </c>
      <c r="N56" s="1">
        <f>N57+N79</f>
        <v>7228</v>
      </c>
      <c r="O56" s="1">
        <f>O57+O79</f>
        <v>4830.7</v>
      </c>
      <c r="P56" s="1">
        <f>P57+P79</f>
        <v>2966.7000000000003</v>
      </c>
      <c r="Q56" s="1">
        <f>Q57+Q79</f>
        <v>3037.1000000000004</v>
      </c>
      <c r="R56" s="18"/>
      <c r="S56" s="18"/>
      <c r="T56" s="18"/>
      <c r="U56" s="18"/>
      <c r="V56" s="18"/>
    </row>
    <row r="57" spans="1:22" s="19" customFormat="1" ht="29.25" customHeight="1">
      <c r="A57" s="15">
        <f t="shared" si="2"/>
        <v>50</v>
      </c>
      <c r="B57" s="16" t="s">
        <v>104</v>
      </c>
      <c r="C57" s="16" t="s">
        <v>90</v>
      </c>
      <c r="D57" s="16" t="s">
        <v>112</v>
      </c>
      <c r="E57" s="16" t="s">
        <v>102</v>
      </c>
      <c r="F57" s="16" t="s">
        <v>104</v>
      </c>
      <c r="G57" s="16" t="s">
        <v>102</v>
      </c>
      <c r="H57" s="16" t="s">
        <v>105</v>
      </c>
      <c r="I57" s="16" t="s">
        <v>104</v>
      </c>
      <c r="J57" s="17" t="s">
        <v>42</v>
      </c>
      <c r="K57" s="20"/>
      <c r="L57" s="24"/>
      <c r="M57" s="1">
        <f>M58+M63+M72</f>
        <v>4938.1</v>
      </c>
      <c r="N57" s="1">
        <f>N58+N63+N72</f>
        <v>7228</v>
      </c>
      <c r="O57" s="1">
        <f>O58+O63+O72</f>
        <v>4830.7</v>
      </c>
      <c r="P57" s="1">
        <f>P58+P63+P72</f>
        <v>2966.7000000000003</v>
      </c>
      <c r="Q57" s="1">
        <f>Q58+Q63+Q72</f>
        <v>3037.1000000000004</v>
      </c>
      <c r="R57" s="18"/>
      <c r="S57" s="18"/>
      <c r="T57" s="18"/>
      <c r="U57" s="18"/>
      <c r="V57" s="18"/>
    </row>
    <row r="58" spans="1:22" s="19" customFormat="1" ht="15.75" customHeight="1">
      <c r="A58" s="15">
        <f t="shared" si="2"/>
        <v>51</v>
      </c>
      <c r="B58" s="16" t="s">
        <v>104</v>
      </c>
      <c r="C58" s="16" t="s">
        <v>90</v>
      </c>
      <c r="D58" s="16" t="s">
        <v>112</v>
      </c>
      <c r="E58" s="16" t="s">
        <v>56</v>
      </c>
      <c r="F58" s="16" t="s">
        <v>104</v>
      </c>
      <c r="G58" s="16" t="s">
        <v>102</v>
      </c>
      <c r="H58" s="16" t="s">
        <v>105</v>
      </c>
      <c r="I58" s="16" t="s">
        <v>166</v>
      </c>
      <c r="J58" s="17" t="s">
        <v>55</v>
      </c>
      <c r="K58" s="20"/>
      <c r="L58" s="24"/>
      <c r="M58" s="1">
        <f>M59+M61</f>
        <v>4732</v>
      </c>
      <c r="N58" s="1">
        <f>N59+N61</f>
        <v>6990.5</v>
      </c>
      <c r="O58" s="1">
        <f>O59+O61</f>
        <v>4714.9</v>
      </c>
      <c r="P58" s="1">
        <f>P59+P61</f>
        <v>2850.9</v>
      </c>
      <c r="Q58" s="1">
        <f>Q59+Q61</f>
        <v>2921.3</v>
      </c>
      <c r="R58" s="18"/>
      <c r="S58" s="18"/>
      <c r="T58" s="18"/>
      <c r="U58" s="18"/>
      <c r="V58" s="18"/>
    </row>
    <row r="59" spans="1:17" s="19" customFormat="1" ht="27.75" customHeight="1">
      <c r="A59" s="15">
        <f t="shared" si="2"/>
        <v>52</v>
      </c>
      <c r="B59" s="16" t="s">
        <v>104</v>
      </c>
      <c r="C59" s="16" t="s">
        <v>90</v>
      </c>
      <c r="D59" s="16" t="s">
        <v>112</v>
      </c>
      <c r="E59" s="16" t="s">
        <v>133</v>
      </c>
      <c r="F59" s="16" t="s">
        <v>52</v>
      </c>
      <c r="G59" s="16" t="s">
        <v>102</v>
      </c>
      <c r="H59" s="16" t="s">
        <v>105</v>
      </c>
      <c r="I59" s="16" t="s">
        <v>166</v>
      </c>
      <c r="J59" s="17" t="s">
        <v>58</v>
      </c>
      <c r="K59" s="20"/>
      <c r="L59" s="24"/>
      <c r="M59" s="1">
        <f>M60</f>
        <v>4027.7</v>
      </c>
      <c r="N59" s="1">
        <f>N60</f>
        <v>4854.1</v>
      </c>
      <c r="O59" s="1">
        <f>O60</f>
        <v>3527.3</v>
      </c>
      <c r="P59" s="1">
        <f>P60</f>
        <v>2850.9</v>
      </c>
      <c r="Q59" s="1">
        <f>Q60</f>
        <v>2921.3</v>
      </c>
    </row>
    <row r="60" spans="1:17" s="19" customFormat="1" ht="28.5" customHeight="1">
      <c r="A60" s="15">
        <f t="shared" si="2"/>
        <v>53</v>
      </c>
      <c r="B60" s="16" t="s">
        <v>23</v>
      </c>
      <c r="C60" s="16" t="s">
        <v>90</v>
      </c>
      <c r="D60" s="16" t="s">
        <v>112</v>
      </c>
      <c r="E60" s="16" t="s">
        <v>133</v>
      </c>
      <c r="F60" s="16" t="s">
        <v>52</v>
      </c>
      <c r="G60" s="16" t="s">
        <v>56</v>
      </c>
      <c r="H60" s="16" t="s">
        <v>105</v>
      </c>
      <c r="I60" s="16" t="s">
        <v>166</v>
      </c>
      <c r="J60" s="17" t="s">
        <v>144</v>
      </c>
      <c r="K60" s="20" t="s">
        <v>162</v>
      </c>
      <c r="L60" s="24">
        <v>100</v>
      </c>
      <c r="M60" s="1">
        <v>4027.7</v>
      </c>
      <c r="N60" s="1">
        <v>4854.1</v>
      </c>
      <c r="O60" s="1">
        <v>3527.3</v>
      </c>
      <c r="P60" s="1">
        <v>2850.9</v>
      </c>
      <c r="Q60" s="1">
        <v>2921.3</v>
      </c>
    </row>
    <row r="61" spans="1:17" s="19" customFormat="1" ht="27.75" customHeight="1">
      <c r="A61" s="15">
        <f t="shared" si="2"/>
        <v>54</v>
      </c>
      <c r="B61" s="16" t="s">
        <v>104</v>
      </c>
      <c r="C61" s="16" t="s">
        <v>90</v>
      </c>
      <c r="D61" s="16" t="s">
        <v>112</v>
      </c>
      <c r="E61" s="16" t="s">
        <v>133</v>
      </c>
      <c r="F61" s="16" t="s">
        <v>145</v>
      </c>
      <c r="G61" s="16" t="s">
        <v>102</v>
      </c>
      <c r="H61" s="16" t="s">
        <v>105</v>
      </c>
      <c r="I61" s="16" t="s">
        <v>166</v>
      </c>
      <c r="J61" s="17" t="s">
        <v>146</v>
      </c>
      <c r="K61" s="20"/>
      <c r="L61" s="24"/>
      <c r="M61" s="1">
        <f>M62</f>
        <v>704.3</v>
      </c>
      <c r="N61" s="1">
        <f>N62</f>
        <v>2136.4</v>
      </c>
      <c r="O61" s="1">
        <f>O62</f>
        <v>1187.6</v>
      </c>
      <c r="P61" s="1">
        <f>P62</f>
        <v>0</v>
      </c>
      <c r="Q61" s="1">
        <f>Q62</f>
        <v>0</v>
      </c>
    </row>
    <row r="62" spans="1:17" s="19" customFormat="1" ht="27.75" customHeight="1">
      <c r="A62" s="15">
        <f t="shared" si="2"/>
        <v>55</v>
      </c>
      <c r="B62" s="16" t="s">
        <v>23</v>
      </c>
      <c r="C62" s="16" t="s">
        <v>90</v>
      </c>
      <c r="D62" s="16" t="s">
        <v>112</v>
      </c>
      <c r="E62" s="16" t="s">
        <v>133</v>
      </c>
      <c r="F62" s="16" t="s">
        <v>145</v>
      </c>
      <c r="G62" s="16" t="s">
        <v>56</v>
      </c>
      <c r="H62" s="16" t="s">
        <v>105</v>
      </c>
      <c r="I62" s="16" t="s">
        <v>166</v>
      </c>
      <c r="J62" s="17" t="s">
        <v>147</v>
      </c>
      <c r="K62" s="20" t="s">
        <v>162</v>
      </c>
      <c r="L62" s="24">
        <v>100</v>
      </c>
      <c r="M62" s="1">
        <v>704.3</v>
      </c>
      <c r="N62" s="1">
        <v>2136.4</v>
      </c>
      <c r="O62" s="1">
        <v>1187.6</v>
      </c>
      <c r="P62" s="1">
        <v>0</v>
      </c>
      <c r="Q62" s="1">
        <v>0</v>
      </c>
    </row>
    <row r="63" spans="1:22" s="19" customFormat="1" ht="27.75" customHeight="1">
      <c r="A63" s="15">
        <f t="shared" si="2"/>
        <v>56</v>
      </c>
      <c r="B63" s="16" t="s">
        <v>104</v>
      </c>
      <c r="C63" s="16" t="s">
        <v>90</v>
      </c>
      <c r="D63" s="16" t="s">
        <v>112</v>
      </c>
      <c r="E63" s="16" t="s">
        <v>6</v>
      </c>
      <c r="F63" s="16" t="s">
        <v>104</v>
      </c>
      <c r="G63" s="16" t="s">
        <v>102</v>
      </c>
      <c r="H63" s="16" t="s">
        <v>105</v>
      </c>
      <c r="I63" s="16" t="s">
        <v>166</v>
      </c>
      <c r="J63" s="17" t="s">
        <v>43</v>
      </c>
      <c r="K63" s="20"/>
      <c r="L63" s="24"/>
      <c r="M63" s="1">
        <f>M64+M66+M68+M70</f>
        <v>167.3</v>
      </c>
      <c r="N63" s="1">
        <f>N64+N66+N68+N70</f>
        <v>167.3</v>
      </c>
      <c r="O63" s="1">
        <f>O64+O66+O68+O70</f>
        <v>0</v>
      </c>
      <c r="P63" s="1">
        <f>P64+P66+P68+P70</f>
        <v>0</v>
      </c>
      <c r="Q63" s="1">
        <f>Q64+Q66+Q68+Q70</f>
        <v>0</v>
      </c>
      <c r="R63" s="18"/>
      <c r="S63" s="18"/>
      <c r="T63" s="18"/>
      <c r="U63" s="18"/>
      <c r="V63" s="18"/>
    </row>
    <row r="64" spans="1:22" s="19" customFormat="1" ht="27.75" customHeight="1" hidden="1">
      <c r="A64" s="15">
        <f t="shared" si="2"/>
        <v>57</v>
      </c>
      <c r="B64" s="16" t="s">
        <v>104</v>
      </c>
      <c r="C64" s="16" t="s">
        <v>90</v>
      </c>
      <c r="D64" s="16" t="s">
        <v>112</v>
      </c>
      <c r="E64" s="16" t="s">
        <v>6</v>
      </c>
      <c r="F64" s="16" t="s">
        <v>155</v>
      </c>
      <c r="G64" s="16" t="s">
        <v>102</v>
      </c>
      <c r="H64" s="16" t="s">
        <v>105</v>
      </c>
      <c r="I64" s="16" t="s">
        <v>166</v>
      </c>
      <c r="J64" s="17" t="s">
        <v>154</v>
      </c>
      <c r="K64" s="20"/>
      <c r="L64" s="24"/>
      <c r="M64" s="1">
        <f>M65</f>
        <v>0</v>
      </c>
      <c r="N64" s="1">
        <f>N65</f>
        <v>0</v>
      </c>
      <c r="O64" s="1">
        <f>O65</f>
        <v>0</v>
      </c>
      <c r="P64" s="1">
        <f>P65</f>
        <v>0</v>
      </c>
      <c r="Q64" s="1">
        <f>Q65</f>
        <v>0</v>
      </c>
      <c r="R64" s="18"/>
      <c r="S64" s="18"/>
      <c r="T64" s="18"/>
      <c r="U64" s="18"/>
      <c r="V64" s="18"/>
    </row>
    <row r="65" spans="1:22" s="19" customFormat="1" ht="27.75" customHeight="1" hidden="1">
      <c r="A65" s="15">
        <f t="shared" si="2"/>
        <v>58</v>
      </c>
      <c r="B65" s="16" t="s">
        <v>23</v>
      </c>
      <c r="C65" s="16" t="s">
        <v>90</v>
      </c>
      <c r="D65" s="16" t="s">
        <v>112</v>
      </c>
      <c r="E65" s="16" t="s">
        <v>6</v>
      </c>
      <c r="F65" s="16" t="s">
        <v>155</v>
      </c>
      <c r="G65" s="16" t="s">
        <v>56</v>
      </c>
      <c r="H65" s="16" t="s">
        <v>105</v>
      </c>
      <c r="I65" s="16" t="s">
        <v>166</v>
      </c>
      <c r="J65" s="17" t="s">
        <v>156</v>
      </c>
      <c r="K65" s="20" t="s">
        <v>162</v>
      </c>
      <c r="L65" s="24">
        <v>100</v>
      </c>
      <c r="M65" s="1"/>
      <c r="N65" s="1"/>
      <c r="O65" s="1"/>
      <c r="P65" s="1"/>
      <c r="Q65" s="1"/>
      <c r="R65" s="18"/>
      <c r="S65" s="18"/>
      <c r="T65" s="18"/>
      <c r="U65" s="18"/>
      <c r="V65" s="18"/>
    </row>
    <row r="66" spans="1:17" s="19" customFormat="1" ht="27.75" customHeight="1" hidden="1">
      <c r="A66" s="15">
        <f t="shared" si="2"/>
        <v>59</v>
      </c>
      <c r="B66" s="16" t="s">
        <v>104</v>
      </c>
      <c r="C66" s="16" t="s">
        <v>90</v>
      </c>
      <c r="D66" s="16" t="s">
        <v>112</v>
      </c>
      <c r="E66" s="16" t="s">
        <v>6</v>
      </c>
      <c r="F66" s="16" t="s">
        <v>54</v>
      </c>
      <c r="G66" s="16" t="s">
        <v>102</v>
      </c>
      <c r="H66" s="16" t="s">
        <v>105</v>
      </c>
      <c r="I66" s="16" t="s">
        <v>166</v>
      </c>
      <c r="J66" s="17" t="s">
        <v>53</v>
      </c>
      <c r="K66" s="20"/>
      <c r="L66" s="24"/>
      <c r="M66" s="1">
        <f>M67</f>
        <v>0</v>
      </c>
      <c r="N66" s="1">
        <f>N67</f>
        <v>0</v>
      </c>
      <c r="O66" s="1">
        <f>O67</f>
        <v>0</v>
      </c>
      <c r="P66" s="1">
        <f>P67</f>
        <v>0</v>
      </c>
      <c r="Q66" s="1">
        <f>Q67</f>
        <v>0</v>
      </c>
    </row>
    <row r="67" spans="1:17" s="19" customFormat="1" ht="27.75" customHeight="1" hidden="1">
      <c r="A67" s="15">
        <f t="shared" si="2"/>
        <v>60</v>
      </c>
      <c r="B67" s="16" t="s">
        <v>23</v>
      </c>
      <c r="C67" s="16" t="s">
        <v>90</v>
      </c>
      <c r="D67" s="16" t="s">
        <v>112</v>
      </c>
      <c r="E67" s="16" t="s">
        <v>6</v>
      </c>
      <c r="F67" s="16" t="s">
        <v>54</v>
      </c>
      <c r="G67" s="16" t="s">
        <v>56</v>
      </c>
      <c r="H67" s="16" t="s">
        <v>105</v>
      </c>
      <c r="I67" s="16" t="s">
        <v>166</v>
      </c>
      <c r="J67" s="17" t="s">
        <v>29</v>
      </c>
      <c r="K67" s="20" t="s">
        <v>162</v>
      </c>
      <c r="L67" s="24">
        <v>100</v>
      </c>
      <c r="M67" s="1"/>
      <c r="N67" s="1"/>
      <c r="O67" s="1"/>
      <c r="P67" s="1"/>
      <c r="Q67" s="1"/>
    </row>
    <row r="68" spans="1:17" s="19" customFormat="1" ht="66" customHeight="1" hidden="1">
      <c r="A68" s="15">
        <f t="shared" si="2"/>
        <v>61</v>
      </c>
      <c r="B68" s="16" t="s">
        <v>104</v>
      </c>
      <c r="C68" s="16" t="s">
        <v>90</v>
      </c>
      <c r="D68" s="16" t="s">
        <v>112</v>
      </c>
      <c r="E68" s="16" t="s">
        <v>157</v>
      </c>
      <c r="F68" s="16" t="s">
        <v>158</v>
      </c>
      <c r="G68" s="16" t="s">
        <v>102</v>
      </c>
      <c r="H68" s="16" t="s">
        <v>105</v>
      </c>
      <c r="I68" s="16" t="s">
        <v>166</v>
      </c>
      <c r="J68" s="17" t="s">
        <v>159</v>
      </c>
      <c r="K68" s="20"/>
      <c r="L68" s="24"/>
      <c r="M68" s="1">
        <f>M69</f>
        <v>0</v>
      </c>
      <c r="N68" s="1">
        <f>N69</f>
        <v>0</v>
      </c>
      <c r="O68" s="1">
        <f>O69</f>
        <v>0</v>
      </c>
      <c r="P68" s="1">
        <f>P69</f>
        <v>0</v>
      </c>
      <c r="Q68" s="1">
        <f>Q69</f>
        <v>0</v>
      </c>
    </row>
    <row r="69" spans="1:17" s="19" customFormat="1" ht="66" customHeight="1" hidden="1">
      <c r="A69" s="15">
        <f t="shared" si="2"/>
        <v>62</v>
      </c>
      <c r="B69" s="16" t="s">
        <v>23</v>
      </c>
      <c r="C69" s="16" t="s">
        <v>90</v>
      </c>
      <c r="D69" s="16" t="s">
        <v>112</v>
      </c>
      <c r="E69" s="16" t="s">
        <v>157</v>
      </c>
      <c r="F69" s="16" t="s">
        <v>158</v>
      </c>
      <c r="G69" s="16" t="s">
        <v>56</v>
      </c>
      <c r="H69" s="16" t="s">
        <v>105</v>
      </c>
      <c r="I69" s="16" t="s">
        <v>166</v>
      </c>
      <c r="J69" s="17" t="s">
        <v>160</v>
      </c>
      <c r="K69" s="20" t="s">
        <v>162</v>
      </c>
      <c r="L69" s="24">
        <v>100</v>
      </c>
      <c r="M69" s="1"/>
      <c r="N69" s="1"/>
      <c r="O69" s="1"/>
      <c r="P69" s="1"/>
      <c r="Q69" s="1"/>
    </row>
    <row r="70" spans="1:17" s="19" customFormat="1" ht="27.75" customHeight="1">
      <c r="A70" s="15">
        <f t="shared" si="2"/>
        <v>63</v>
      </c>
      <c r="B70" s="16" t="s">
        <v>104</v>
      </c>
      <c r="C70" s="16" t="s">
        <v>90</v>
      </c>
      <c r="D70" s="16" t="s">
        <v>112</v>
      </c>
      <c r="E70" s="16" t="s">
        <v>8</v>
      </c>
      <c r="F70" s="16" t="s">
        <v>81</v>
      </c>
      <c r="G70" s="16" t="s">
        <v>102</v>
      </c>
      <c r="H70" s="16" t="s">
        <v>105</v>
      </c>
      <c r="I70" s="16" t="s">
        <v>166</v>
      </c>
      <c r="J70" s="17" t="s">
        <v>30</v>
      </c>
      <c r="K70" s="20"/>
      <c r="L70" s="24"/>
      <c r="M70" s="1">
        <f>M71</f>
        <v>167.3</v>
      </c>
      <c r="N70" s="1">
        <f>N71</f>
        <v>167.3</v>
      </c>
      <c r="O70" s="1">
        <f>O71</f>
        <v>0</v>
      </c>
      <c r="P70" s="1">
        <f>P71</f>
        <v>0</v>
      </c>
      <c r="Q70" s="1">
        <f>Q71</f>
        <v>0</v>
      </c>
    </row>
    <row r="71" spans="1:17" s="19" customFormat="1" ht="27.75" customHeight="1">
      <c r="A71" s="15">
        <f t="shared" si="2"/>
        <v>64</v>
      </c>
      <c r="B71" s="16" t="s">
        <v>23</v>
      </c>
      <c r="C71" s="16" t="s">
        <v>90</v>
      </c>
      <c r="D71" s="16" t="s">
        <v>112</v>
      </c>
      <c r="E71" s="16" t="s">
        <v>8</v>
      </c>
      <c r="F71" s="16" t="s">
        <v>81</v>
      </c>
      <c r="G71" s="16" t="s">
        <v>56</v>
      </c>
      <c r="H71" s="16" t="s">
        <v>105</v>
      </c>
      <c r="I71" s="16" t="s">
        <v>166</v>
      </c>
      <c r="J71" s="17" t="s">
        <v>31</v>
      </c>
      <c r="K71" s="20" t="s">
        <v>162</v>
      </c>
      <c r="L71" s="24">
        <v>100</v>
      </c>
      <c r="M71" s="1">
        <v>167.3</v>
      </c>
      <c r="N71" s="1">
        <v>167.3</v>
      </c>
      <c r="O71" s="1">
        <v>0</v>
      </c>
      <c r="P71" s="1">
        <v>0</v>
      </c>
      <c r="Q71" s="1">
        <v>0</v>
      </c>
    </row>
    <row r="72" spans="1:22" s="19" customFormat="1" ht="15.75" customHeight="1">
      <c r="A72" s="15">
        <f t="shared" si="2"/>
        <v>65</v>
      </c>
      <c r="B72" s="16" t="s">
        <v>104</v>
      </c>
      <c r="C72" s="16" t="s">
        <v>90</v>
      </c>
      <c r="D72" s="16" t="s">
        <v>112</v>
      </c>
      <c r="E72" s="16" t="s">
        <v>137</v>
      </c>
      <c r="F72" s="16" t="s">
        <v>104</v>
      </c>
      <c r="G72" s="16" t="s">
        <v>102</v>
      </c>
      <c r="H72" s="16" t="s">
        <v>105</v>
      </c>
      <c r="I72" s="16" t="s">
        <v>166</v>
      </c>
      <c r="J72" s="17" t="s">
        <v>57</v>
      </c>
      <c r="K72" s="20"/>
      <c r="L72" s="24"/>
      <c r="M72" s="1">
        <f>M73+M77</f>
        <v>38.8</v>
      </c>
      <c r="N72" s="1">
        <f>N73+N77</f>
        <v>70.2</v>
      </c>
      <c r="O72" s="1">
        <f>O73+O77</f>
        <v>115.8</v>
      </c>
      <c r="P72" s="1">
        <f>P73+P77</f>
        <v>115.8</v>
      </c>
      <c r="Q72" s="1">
        <f>Q73+Q77</f>
        <v>115.8</v>
      </c>
      <c r="R72" s="18"/>
      <c r="S72" s="18"/>
      <c r="T72" s="18"/>
      <c r="U72" s="18"/>
      <c r="V72" s="18"/>
    </row>
    <row r="73" spans="1:22" s="19" customFormat="1" ht="27.75" customHeight="1">
      <c r="A73" s="15">
        <f t="shared" si="2"/>
        <v>66</v>
      </c>
      <c r="B73" s="16" t="s">
        <v>104</v>
      </c>
      <c r="C73" s="16" t="s">
        <v>90</v>
      </c>
      <c r="D73" s="16" t="s">
        <v>112</v>
      </c>
      <c r="E73" s="16" t="s">
        <v>137</v>
      </c>
      <c r="F73" s="16" t="s">
        <v>32</v>
      </c>
      <c r="G73" s="16" t="s">
        <v>102</v>
      </c>
      <c r="H73" s="16" t="s">
        <v>105</v>
      </c>
      <c r="I73" s="16" t="s">
        <v>166</v>
      </c>
      <c r="J73" s="17" t="s">
        <v>33</v>
      </c>
      <c r="K73" s="20"/>
      <c r="L73" s="24"/>
      <c r="M73" s="1">
        <f>M74</f>
        <v>0</v>
      </c>
      <c r="N73" s="1">
        <f>N74</f>
        <v>0.7</v>
      </c>
      <c r="O73" s="1">
        <f>O74</f>
        <v>0.7</v>
      </c>
      <c r="P73" s="1">
        <f>P74</f>
        <v>0.7</v>
      </c>
      <c r="Q73" s="1">
        <f>Q74</f>
        <v>0.7</v>
      </c>
      <c r="R73" s="18"/>
      <c r="S73" s="18"/>
      <c r="T73" s="18"/>
      <c r="U73" s="18"/>
      <c r="V73" s="18"/>
    </row>
    <row r="74" spans="1:22" s="19" customFormat="1" ht="30" customHeight="1">
      <c r="A74" s="15">
        <f t="shared" si="2"/>
        <v>67</v>
      </c>
      <c r="B74" s="16" t="s">
        <v>23</v>
      </c>
      <c r="C74" s="16" t="s">
        <v>90</v>
      </c>
      <c r="D74" s="16" t="s">
        <v>112</v>
      </c>
      <c r="E74" s="16" t="s">
        <v>137</v>
      </c>
      <c r="F74" s="16" t="s">
        <v>32</v>
      </c>
      <c r="G74" s="16" t="s">
        <v>56</v>
      </c>
      <c r="H74" s="16" t="s">
        <v>105</v>
      </c>
      <c r="I74" s="16" t="s">
        <v>166</v>
      </c>
      <c r="J74" s="17" t="s">
        <v>34</v>
      </c>
      <c r="K74" s="20" t="s">
        <v>162</v>
      </c>
      <c r="L74" s="24">
        <v>100</v>
      </c>
      <c r="M74" s="1">
        <v>0</v>
      </c>
      <c r="N74" s="1">
        <v>0.7</v>
      </c>
      <c r="O74" s="1">
        <v>0.7</v>
      </c>
      <c r="P74" s="1">
        <v>0.7</v>
      </c>
      <c r="Q74" s="1">
        <v>0.7</v>
      </c>
      <c r="R74" s="18"/>
      <c r="S74" s="18"/>
      <c r="T74" s="18"/>
      <c r="U74" s="18"/>
      <c r="V74" s="18"/>
    </row>
    <row r="75" spans="1:22" s="19" customFormat="1" ht="42.75" customHeight="1" hidden="1">
      <c r="A75" s="15">
        <f t="shared" si="2"/>
        <v>68</v>
      </c>
      <c r="B75" s="16" t="s">
        <v>104</v>
      </c>
      <c r="C75" s="16" t="s">
        <v>90</v>
      </c>
      <c r="D75" s="16" t="s">
        <v>136</v>
      </c>
      <c r="E75" s="16" t="s">
        <v>102</v>
      </c>
      <c r="F75" s="16" t="s">
        <v>104</v>
      </c>
      <c r="G75" s="16" t="s">
        <v>102</v>
      </c>
      <c r="H75" s="16" t="s">
        <v>105</v>
      </c>
      <c r="I75" s="16" t="s">
        <v>104</v>
      </c>
      <c r="J75" s="17" t="s">
        <v>63</v>
      </c>
      <c r="K75" s="20"/>
      <c r="L75" s="24"/>
      <c r="M75" s="1"/>
      <c r="N75" s="1"/>
      <c r="O75" s="1"/>
      <c r="P75" s="1"/>
      <c r="Q75" s="1"/>
      <c r="R75" s="18"/>
      <c r="S75" s="18"/>
      <c r="T75" s="18"/>
      <c r="U75" s="18"/>
      <c r="V75" s="18"/>
    </row>
    <row r="76" spans="1:18" s="19" customFormat="1" ht="40.5" customHeight="1" hidden="1">
      <c r="A76" s="15">
        <f t="shared" si="2"/>
        <v>69</v>
      </c>
      <c r="B76" s="16" t="s">
        <v>104</v>
      </c>
      <c r="C76" s="16" t="s">
        <v>90</v>
      </c>
      <c r="D76" s="16" t="s">
        <v>136</v>
      </c>
      <c r="E76" s="16" t="s">
        <v>102</v>
      </c>
      <c r="F76" s="16" t="s">
        <v>104</v>
      </c>
      <c r="G76" s="16" t="s">
        <v>112</v>
      </c>
      <c r="H76" s="16" t="s">
        <v>105</v>
      </c>
      <c r="I76" s="16" t="s">
        <v>166</v>
      </c>
      <c r="J76" s="17" t="s">
        <v>64</v>
      </c>
      <c r="K76" s="20"/>
      <c r="L76" s="24"/>
      <c r="M76" s="1"/>
      <c r="N76" s="1"/>
      <c r="O76" s="1"/>
      <c r="P76" s="1"/>
      <c r="Q76" s="1"/>
      <c r="R76" s="18"/>
    </row>
    <row r="77" spans="1:17" s="19" customFormat="1" ht="29.25" customHeight="1">
      <c r="A77" s="15">
        <f t="shared" si="2"/>
        <v>70</v>
      </c>
      <c r="B77" s="16" t="s">
        <v>104</v>
      </c>
      <c r="C77" s="16" t="s">
        <v>90</v>
      </c>
      <c r="D77" s="16" t="s">
        <v>112</v>
      </c>
      <c r="E77" s="16" t="s">
        <v>7</v>
      </c>
      <c r="F77" s="16" t="s">
        <v>4</v>
      </c>
      <c r="G77" s="16" t="s">
        <v>102</v>
      </c>
      <c r="H77" s="16" t="s">
        <v>105</v>
      </c>
      <c r="I77" s="16" t="s">
        <v>166</v>
      </c>
      <c r="J77" s="31" t="s">
        <v>59</v>
      </c>
      <c r="K77" s="20"/>
      <c r="L77" s="24"/>
      <c r="M77" s="1">
        <f>M78</f>
        <v>38.8</v>
      </c>
      <c r="N77" s="1">
        <f>N78</f>
        <v>69.5</v>
      </c>
      <c r="O77" s="1">
        <f>O78</f>
        <v>115.1</v>
      </c>
      <c r="P77" s="1">
        <f>P78</f>
        <v>115.1</v>
      </c>
      <c r="Q77" s="1">
        <f>Q78</f>
        <v>115.1</v>
      </c>
    </row>
    <row r="78" spans="1:17" s="19" customFormat="1" ht="29.25" customHeight="1">
      <c r="A78" s="15">
        <f t="shared" si="2"/>
        <v>71</v>
      </c>
      <c r="B78" s="16" t="s">
        <v>23</v>
      </c>
      <c r="C78" s="16" t="s">
        <v>90</v>
      </c>
      <c r="D78" s="16" t="s">
        <v>112</v>
      </c>
      <c r="E78" s="16" t="s">
        <v>7</v>
      </c>
      <c r="F78" s="16" t="s">
        <v>4</v>
      </c>
      <c r="G78" s="16" t="s">
        <v>56</v>
      </c>
      <c r="H78" s="16" t="s">
        <v>105</v>
      </c>
      <c r="I78" s="16" t="s">
        <v>166</v>
      </c>
      <c r="J78" s="31" t="s">
        <v>35</v>
      </c>
      <c r="K78" s="20" t="s">
        <v>162</v>
      </c>
      <c r="L78" s="24">
        <v>100</v>
      </c>
      <c r="M78" s="1">
        <v>38.8</v>
      </c>
      <c r="N78" s="1">
        <v>69.5</v>
      </c>
      <c r="O78" s="1">
        <v>115.1</v>
      </c>
      <c r="P78" s="1">
        <v>115.1</v>
      </c>
      <c r="Q78" s="1">
        <v>115.1</v>
      </c>
    </row>
    <row r="79" spans="1:17" s="19" customFormat="1" ht="29.25" customHeight="1">
      <c r="A79" s="15">
        <f t="shared" si="2"/>
        <v>72</v>
      </c>
      <c r="B79" s="32" t="s">
        <v>104</v>
      </c>
      <c r="C79" s="32" t="s">
        <v>90</v>
      </c>
      <c r="D79" s="32" t="s">
        <v>45</v>
      </c>
      <c r="E79" s="32" t="s">
        <v>102</v>
      </c>
      <c r="F79" s="32" t="s">
        <v>104</v>
      </c>
      <c r="G79" s="32" t="s">
        <v>102</v>
      </c>
      <c r="H79" s="32" t="s">
        <v>105</v>
      </c>
      <c r="I79" s="32" t="s">
        <v>104</v>
      </c>
      <c r="J79" s="17" t="s">
        <v>44</v>
      </c>
      <c r="K79" s="20"/>
      <c r="L79" s="24"/>
      <c r="M79" s="1">
        <f>M80</f>
        <v>0</v>
      </c>
      <c r="N79" s="1">
        <f aca="true" t="shared" si="6" ref="N79:Q80">N80</f>
        <v>0</v>
      </c>
      <c r="O79" s="1">
        <f t="shared" si="6"/>
        <v>0</v>
      </c>
      <c r="P79" s="1">
        <f t="shared" si="6"/>
        <v>0</v>
      </c>
      <c r="Q79" s="1">
        <f t="shared" si="6"/>
        <v>0</v>
      </c>
    </row>
    <row r="80" spans="1:17" s="19" customFormat="1" ht="29.25" customHeight="1" hidden="1">
      <c r="A80" s="15">
        <f t="shared" si="2"/>
        <v>73</v>
      </c>
      <c r="B80" s="32" t="s">
        <v>104</v>
      </c>
      <c r="C80" s="32" t="s">
        <v>90</v>
      </c>
      <c r="D80" s="32" t="s">
        <v>45</v>
      </c>
      <c r="E80" s="32" t="s">
        <v>102</v>
      </c>
      <c r="F80" s="32" t="s">
        <v>104</v>
      </c>
      <c r="G80" s="32" t="s">
        <v>56</v>
      </c>
      <c r="H80" s="32" t="s">
        <v>105</v>
      </c>
      <c r="I80" s="16" t="s">
        <v>166</v>
      </c>
      <c r="J80" s="31" t="s">
        <v>152</v>
      </c>
      <c r="K80" s="20"/>
      <c r="L80" s="24"/>
      <c r="M80" s="1">
        <f>M81</f>
        <v>0</v>
      </c>
      <c r="N80" s="1">
        <f t="shared" si="6"/>
        <v>0</v>
      </c>
      <c r="O80" s="1">
        <f t="shared" si="6"/>
        <v>0</v>
      </c>
      <c r="P80" s="1">
        <f t="shared" si="6"/>
        <v>0</v>
      </c>
      <c r="Q80" s="1">
        <f t="shared" si="6"/>
        <v>0</v>
      </c>
    </row>
    <row r="81" spans="1:17" s="19" customFormat="1" ht="42" customHeight="1" hidden="1">
      <c r="A81" s="15">
        <f t="shared" si="2"/>
        <v>74</v>
      </c>
      <c r="B81" s="32" t="s">
        <v>23</v>
      </c>
      <c r="C81" s="32" t="s">
        <v>90</v>
      </c>
      <c r="D81" s="32" t="s">
        <v>45</v>
      </c>
      <c r="E81" s="32" t="s">
        <v>151</v>
      </c>
      <c r="F81" s="32" t="s">
        <v>47</v>
      </c>
      <c r="G81" s="32" t="s">
        <v>56</v>
      </c>
      <c r="H81" s="32" t="s">
        <v>105</v>
      </c>
      <c r="I81" s="16" t="s">
        <v>166</v>
      </c>
      <c r="J81" s="31" t="s">
        <v>153</v>
      </c>
      <c r="K81" s="20" t="s">
        <v>162</v>
      </c>
      <c r="L81" s="24">
        <v>100</v>
      </c>
      <c r="M81" s="1"/>
      <c r="N81" s="1"/>
      <c r="O81" s="1"/>
      <c r="P81" s="1"/>
      <c r="Q81" s="1"/>
    </row>
    <row r="82" spans="1:22" s="19" customFormat="1" ht="12.75">
      <c r="A82" s="50" t="s">
        <v>103</v>
      </c>
      <c r="B82" s="51"/>
      <c r="C82" s="51"/>
      <c r="D82" s="51"/>
      <c r="E82" s="51"/>
      <c r="F82" s="51"/>
      <c r="G82" s="51"/>
      <c r="H82" s="51"/>
      <c r="I82" s="51"/>
      <c r="J82" s="52"/>
      <c r="K82" s="17"/>
      <c r="L82" s="24"/>
      <c r="M82" s="1">
        <f>M56+M8</f>
        <v>6162.900000000001</v>
      </c>
      <c r="N82" s="1">
        <f>N56+N8</f>
        <v>8801.2</v>
      </c>
      <c r="O82" s="1">
        <f>O56+O8</f>
        <v>6466.599999999999</v>
      </c>
      <c r="P82" s="1">
        <f>P56+P8</f>
        <v>4900.8</v>
      </c>
      <c r="Q82" s="1">
        <f>Q56+Q8</f>
        <v>5095.8</v>
      </c>
      <c r="R82" s="18"/>
      <c r="S82" s="18"/>
      <c r="T82" s="18"/>
      <c r="U82" s="18"/>
      <c r="V82" s="18"/>
    </row>
    <row r="83" ht="15.75">
      <c r="A83" s="37" t="s">
        <v>167</v>
      </c>
    </row>
    <row r="85" spans="12:13" ht="15.75">
      <c r="L85" s="34"/>
      <c r="M85" s="35"/>
    </row>
    <row r="86" ht="15.75">
      <c r="L86" s="33"/>
    </row>
  </sheetData>
  <sheetProtection/>
  <mergeCells count="16">
    <mergeCell ref="A82:J82"/>
    <mergeCell ref="J4:J6"/>
    <mergeCell ref="B4:I4"/>
    <mergeCell ref="C5:G5"/>
    <mergeCell ref="H5:I5"/>
    <mergeCell ref="B5:B6"/>
    <mergeCell ref="A4:A6"/>
    <mergeCell ref="K4:K6"/>
    <mergeCell ref="A2:Q2"/>
    <mergeCell ref="O5:O6"/>
    <mergeCell ref="N4:N6"/>
    <mergeCell ref="O4:Q4"/>
    <mergeCell ref="M4:M6"/>
    <mergeCell ref="Q5:Q6"/>
    <mergeCell ref="P5:P6"/>
    <mergeCell ref="L4:L6"/>
  </mergeCells>
  <printOptions/>
  <pageMargins left="0.3937007874015748" right="0.3937007874015748" top="0.3937007874015748" bottom="0.3937007874015748" header="0" footer="0.1968503937007874"/>
  <pageSetup firstPageNumber="2842" useFirstPageNumber="1" fitToHeight="0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Юзер</cp:lastModifiedBy>
  <cp:lastPrinted>2018-12-24T08:00:18Z</cp:lastPrinted>
  <dcterms:created xsi:type="dcterms:W3CDTF">2012-10-11T11:27:54Z</dcterms:created>
  <dcterms:modified xsi:type="dcterms:W3CDTF">2018-12-24T08:00:45Z</dcterms:modified>
  <cp:category/>
  <cp:version/>
  <cp:contentType/>
  <cp:contentStatus/>
</cp:coreProperties>
</file>